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5"/>
  </bookViews>
  <sheets>
    <sheet name="ml.žáci" sheetId="1" r:id="rId1"/>
    <sheet name="ml.žákyně" sheetId="2" r:id="rId2"/>
    <sheet name="st.žáci" sheetId="3" r:id="rId3"/>
    <sheet name="st.žákyně" sheetId="4" r:id="rId4"/>
    <sheet name="dorostenci" sheetId="5" r:id="rId5"/>
    <sheet name="open" sheetId="6" r:id="rId6"/>
    <sheet name="účast na okrBTM" sheetId="7" r:id="rId7"/>
  </sheets>
  <definedNames>
    <definedName name="_xlnm.Print_Area" localSheetId="0">'ml.žáci'!$A$1:$K$8</definedName>
    <definedName name="_xlnm.Print_Area" localSheetId="5">'open'!$A$1:$K$23</definedName>
    <definedName name="_xlnm.Print_Area" localSheetId="2">'st.žáci'!$A$1:$L$17</definedName>
  </definedNames>
  <calcPr fullCalcOnLoad="1"/>
</workbook>
</file>

<file path=xl/sharedStrings.xml><?xml version="1.0" encoding="utf-8"?>
<sst xmlns="http://schemas.openxmlformats.org/spreadsheetml/2006/main" count="732" uniqueCount="157">
  <si>
    <t>1.</t>
  </si>
  <si>
    <t>2.</t>
  </si>
  <si>
    <t>3.</t>
  </si>
  <si>
    <t>4.</t>
  </si>
  <si>
    <t>5.</t>
  </si>
  <si>
    <t>6.</t>
  </si>
  <si>
    <t>7.</t>
  </si>
  <si>
    <t>8.</t>
  </si>
  <si>
    <t>Starší žáci</t>
  </si>
  <si>
    <t>9.</t>
  </si>
  <si>
    <t>10.</t>
  </si>
  <si>
    <t>Oznice- TJ</t>
  </si>
  <si>
    <t xml:space="preserve">Val.Meziříčí- TJ DDM </t>
  </si>
  <si>
    <t>Mladší žáci</t>
  </si>
  <si>
    <t>Mladší žákyně</t>
  </si>
  <si>
    <t>Open</t>
  </si>
  <si>
    <t>Karolinka- TJ</t>
  </si>
  <si>
    <t>11,45 h.</t>
  </si>
  <si>
    <t>1.RBTM</t>
  </si>
  <si>
    <t>2.RBTM</t>
  </si>
  <si>
    <t>3.RBTM</t>
  </si>
  <si>
    <t>4.RBTM</t>
  </si>
  <si>
    <t>5.RBTM</t>
  </si>
  <si>
    <t>6.RBTM</t>
  </si>
  <si>
    <t>7.RBTM</t>
  </si>
  <si>
    <t>8.RBTM</t>
  </si>
  <si>
    <t xml:space="preserve">Zubří- TJ Gumárny  </t>
  </si>
  <si>
    <t xml:space="preserve"> - </t>
  </si>
  <si>
    <t>Rožnov p.R.- TJ</t>
  </si>
  <si>
    <t>Vsetín- KST</t>
  </si>
  <si>
    <t>Vidče- TJ</t>
  </si>
  <si>
    <t>Růžďka- TT Valaška</t>
  </si>
  <si>
    <t>celkem</t>
  </si>
  <si>
    <t>12,00 h.</t>
  </si>
  <si>
    <t>11,35 h.</t>
  </si>
  <si>
    <t>11,25 h.</t>
  </si>
  <si>
    <t>12,05 h.</t>
  </si>
  <si>
    <t>Vsetín- TJ MEZ</t>
  </si>
  <si>
    <t>Jablůnka- ZŠ</t>
  </si>
  <si>
    <t>2009 - 10</t>
  </si>
  <si>
    <t>2010 - 11</t>
  </si>
  <si>
    <t>Karolinka- SK</t>
  </si>
  <si>
    <t>11,50 h.</t>
  </si>
  <si>
    <t>11,40 h.</t>
  </si>
  <si>
    <t>2011 - 12</t>
  </si>
  <si>
    <t>11,30 h.</t>
  </si>
  <si>
    <t>2012 - 13</t>
  </si>
  <si>
    <t>11,20 h.</t>
  </si>
  <si>
    <t>Horní Bečva- TJ Sokol</t>
  </si>
  <si>
    <t>11,15 h.</t>
  </si>
  <si>
    <t>12,40 h.</t>
  </si>
  <si>
    <t>(30min.2x přelosováno)</t>
  </si>
  <si>
    <t>Zubří- ST</t>
  </si>
  <si>
    <t>12,50 h.</t>
  </si>
  <si>
    <t>2013 - 14</t>
  </si>
  <si>
    <t>12,30 h.</t>
  </si>
  <si>
    <t>13,00 h.</t>
  </si>
  <si>
    <t>13,15 h.</t>
  </si>
  <si>
    <t>13,40 h.</t>
  </si>
  <si>
    <t>Vsetín</t>
  </si>
  <si>
    <t>12,25 h.</t>
  </si>
  <si>
    <t>2014 - 15</t>
  </si>
  <si>
    <t>H.Bečva</t>
  </si>
  <si>
    <t>11,55 h.</t>
  </si>
  <si>
    <t>2015 - 16</t>
  </si>
  <si>
    <t>12,15 h.</t>
  </si>
  <si>
    <t xml:space="preserve">Vsetín- T.J. Sokol </t>
  </si>
  <si>
    <t>2016 - 17</t>
  </si>
  <si>
    <t>Vsetín- T.J. Sokol</t>
  </si>
  <si>
    <t>GREIPEL  Jindřich</t>
  </si>
  <si>
    <t>11,21 h.</t>
  </si>
  <si>
    <t>8 stolů</t>
  </si>
  <si>
    <t>10 stolů</t>
  </si>
  <si>
    <t>2017 - 18</t>
  </si>
  <si>
    <t>11,05 h.</t>
  </si>
  <si>
    <t>10,35 h.</t>
  </si>
  <si>
    <t>6 stolů</t>
  </si>
  <si>
    <t>11,18 h.</t>
  </si>
  <si>
    <t>11,12 h.</t>
  </si>
  <si>
    <t>2018 - 19</t>
  </si>
  <si>
    <t>10:57 h.</t>
  </si>
  <si>
    <t>11:18 h.</t>
  </si>
  <si>
    <t>11:20 h.</t>
  </si>
  <si>
    <t>11:05 h.</t>
  </si>
  <si>
    <t>ADAMCOVÁ  Soňa</t>
  </si>
  <si>
    <t>9 stolů</t>
  </si>
  <si>
    <t>2019 - 20</t>
  </si>
  <si>
    <t>KAMLAR  Michal</t>
  </si>
  <si>
    <t>ŠULOVÁ  Michaela</t>
  </si>
  <si>
    <t>MIČULKA  Lukáš</t>
  </si>
  <si>
    <t>Starší žákyně</t>
  </si>
  <si>
    <t>NOVÝ  Matěj</t>
  </si>
  <si>
    <t>JANOVSKÝ  Pavel</t>
  </si>
  <si>
    <t>12:45 h.</t>
  </si>
  <si>
    <t>7 stolů</t>
  </si>
  <si>
    <t>12:03 h.</t>
  </si>
  <si>
    <t>KEDROŇ  Jan</t>
  </si>
  <si>
    <t>12:40 h.</t>
  </si>
  <si>
    <t>13:24 h.</t>
  </si>
  <si>
    <t>KOTRLA  Štěpán</t>
  </si>
  <si>
    <t>ANDRŠ  Mikoláš</t>
  </si>
  <si>
    <t>ADAMCOVÁ  Alžběta</t>
  </si>
  <si>
    <t>MIČULKOVÁ  Veronika</t>
  </si>
  <si>
    <t>2020 - 21</t>
  </si>
  <si>
    <t>Rožnov</t>
  </si>
  <si>
    <t>10:50 h.</t>
  </si>
  <si>
    <t>STOKLASOVÁ  Eliška</t>
  </si>
  <si>
    <t>10:25 h.</t>
  </si>
  <si>
    <t>5 stolů</t>
  </si>
  <si>
    <t>2021- 22</t>
  </si>
  <si>
    <t>STEJSKAL  Mikuláš</t>
  </si>
  <si>
    <t>DANIEL  Matyáš</t>
  </si>
  <si>
    <t>10:47 h.</t>
  </si>
  <si>
    <t>2022- 23</t>
  </si>
  <si>
    <t>Dorostenci</t>
  </si>
  <si>
    <t>11:02 h.</t>
  </si>
  <si>
    <t>HRTÁŇ  Ondřej</t>
  </si>
  <si>
    <t>11.</t>
  </si>
  <si>
    <t>13.</t>
  </si>
  <si>
    <t>14.</t>
  </si>
  <si>
    <t>TIEFENBACH  Petr</t>
  </si>
  <si>
    <t>15.</t>
  </si>
  <si>
    <t>JANKŮ  Oliver Max</t>
  </si>
  <si>
    <t>MATÚŠ  Martin</t>
  </si>
  <si>
    <t>12.</t>
  </si>
  <si>
    <t>16.</t>
  </si>
  <si>
    <t>17.</t>
  </si>
  <si>
    <t>18.</t>
  </si>
  <si>
    <t>19.</t>
  </si>
  <si>
    <t>11:04 h.</t>
  </si>
  <si>
    <t>PRSTEK  Antonín</t>
  </si>
  <si>
    <t>DEDEK  Jan</t>
  </si>
  <si>
    <t>CABÁK  Kristián</t>
  </si>
  <si>
    <t>PAVLICA  Jan</t>
  </si>
  <si>
    <t>DEDEK  Ondřej</t>
  </si>
  <si>
    <t>SAMEK  Jáchym</t>
  </si>
  <si>
    <t>20.</t>
  </si>
  <si>
    <t>21.</t>
  </si>
  <si>
    <t>22.</t>
  </si>
  <si>
    <t>PAVLICA  Filip</t>
  </si>
  <si>
    <t>23.</t>
  </si>
  <si>
    <t>MOURAL  Jan</t>
  </si>
  <si>
    <t>24.</t>
  </si>
  <si>
    <t>VÁŇOVÁ  Barbora</t>
  </si>
  <si>
    <t>25.</t>
  </si>
  <si>
    <t>12:15 h.</t>
  </si>
  <si>
    <t>26.</t>
  </si>
  <si>
    <t>27.</t>
  </si>
  <si>
    <t>28.</t>
  </si>
  <si>
    <t>29.</t>
  </si>
  <si>
    <t>11:45 h.</t>
  </si>
  <si>
    <t>DAVID  Vojtěch</t>
  </si>
  <si>
    <t xml:space="preserve">Konečné pořadí OP mládeže - 2022/2023                                                     </t>
  </si>
  <si>
    <t xml:space="preserve">Konečné pořadí okrBTM - 2022/2023                                                     </t>
  </si>
  <si>
    <t>10:55 h.</t>
  </si>
  <si>
    <t>HOŘELKA  Radek</t>
  </si>
  <si>
    <t>30.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</si>
</sst>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¥€-2]\ #\ ##,000_);[Red]\([$€-2]\ #\ ##,000\)"/>
    <numFmt numFmtId="171" formatCode="0.00000"/>
    <numFmt numFmtId="172" formatCode="0.0000"/>
  </numFmts>
  <fonts count="63"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sz val="16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color indexed="10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20"/>
      <name val="Arial CE"/>
      <family val="0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2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30"/>
      <name val="Arial CE"/>
      <family val="0"/>
    </font>
    <font>
      <sz val="10"/>
      <color indexed="12"/>
      <name val="Arial CE"/>
      <family val="0"/>
    </font>
    <font>
      <i/>
      <sz val="10"/>
      <color indexed="12"/>
      <name val="Arial CE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FF0000"/>
      <name val="Arial"/>
      <family val="2"/>
    </font>
    <font>
      <b/>
      <i/>
      <sz val="10"/>
      <color rgb="FFFF0000"/>
      <name val="Arial CE"/>
      <family val="0"/>
    </font>
    <font>
      <b/>
      <i/>
      <sz val="10"/>
      <color rgb="FF0000CC"/>
      <name val="Arial"/>
      <family val="2"/>
    </font>
    <font>
      <b/>
      <i/>
      <sz val="10"/>
      <color rgb="FF0000CC"/>
      <name val="Arial CE"/>
      <family val="0"/>
    </font>
    <font>
      <b/>
      <i/>
      <sz val="10"/>
      <color rgb="FF0033CC"/>
      <name val="Arial CE"/>
      <family val="0"/>
    </font>
    <font>
      <sz val="10"/>
      <color rgb="FF0000CC"/>
      <name val="Arial CE"/>
      <family val="0"/>
    </font>
    <font>
      <i/>
      <sz val="10"/>
      <color rgb="FF0000CC"/>
      <name val="Arial CE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2" xfId="47" applyFont="1" applyFill="1" applyBorder="1">
      <alignment/>
      <protection/>
    </xf>
    <xf numFmtId="0" fontId="1" fillId="0" borderId="12" xfId="47" applyFont="1" applyFill="1" applyBorder="1">
      <alignment/>
      <protection/>
    </xf>
    <xf numFmtId="1" fontId="1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47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2" fontId="9" fillId="32" borderId="12" xfId="0" applyNumberFormat="1" applyFont="1" applyFill="1" applyBorder="1" applyAlignment="1">
      <alignment horizontal="center"/>
    </xf>
    <xf numFmtId="0" fontId="1" fillId="32" borderId="12" xfId="47" applyFont="1" applyFill="1" applyBorder="1">
      <alignment/>
      <protection/>
    </xf>
    <xf numFmtId="0" fontId="9" fillId="32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12" xfId="47" applyFont="1" applyFill="1" applyBorder="1">
      <alignment/>
      <protection/>
    </xf>
    <xf numFmtId="0" fontId="7" fillId="0" borderId="12" xfId="0" applyFont="1" applyFill="1" applyBorder="1" applyAlignment="1">
      <alignment/>
    </xf>
    <xf numFmtId="0" fontId="1" fillId="0" borderId="12" xfId="47" applyFont="1" applyFill="1" applyBorder="1" applyAlignment="1">
      <alignment horizontal="center"/>
      <protection/>
    </xf>
    <xf numFmtId="1" fontId="1" fillId="0" borderId="12" xfId="47" applyNumberFormat="1" applyFont="1" applyFill="1" applyBorder="1" applyAlignment="1">
      <alignment horizontal="center"/>
      <protection/>
    </xf>
    <xf numFmtId="0" fontId="7" fillId="0" borderId="12" xfId="47" applyFont="1" applyFill="1" applyBorder="1" applyAlignment="1">
      <alignment horizontal="center"/>
      <protection/>
    </xf>
    <xf numFmtId="0" fontId="12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15" xfId="47" applyFont="1" applyFill="1" applyBorder="1">
      <alignment/>
      <protection/>
    </xf>
    <xf numFmtId="0" fontId="8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5" fillId="0" borderId="12" xfId="47" applyFont="1" applyFill="1" applyBorder="1">
      <alignment/>
      <protection/>
    </xf>
    <xf numFmtId="0" fontId="55" fillId="0" borderId="0" xfId="47" applyFont="1" applyFill="1" applyBorder="1">
      <alignment/>
      <protection/>
    </xf>
    <xf numFmtId="0" fontId="8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1" fontId="57" fillId="0" borderId="12" xfId="47" applyNumberFormat="1" applyFont="1" applyFill="1" applyBorder="1" applyAlignment="1">
      <alignment horizontal="center"/>
      <protection/>
    </xf>
    <xf numFmtId="0" fontId="57" fillId="0" borderId="12" xfId="0" applyFont="1" applyFill="1" applyBorder="1" applyAlignment="1">
      <alignment/>
    </xf>
    <xf numFmtId="0" fontId="57" fillId="0" borderId="12" xfId="47" applyFont="1" applyFill="1" applyBorder="1">
      <alignment/>
      <protection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47" applyFont="1" applyFill="1" applyBorder="1">
      <alignment/>
      <protection/>
    </xf>
    <xf numFmtId="0" fontId="57" fillId="0" borderId="12" xfId="47" applyFont="1" applyFill="1" applyBorder="1" applyAlignment="1">
      <alignment horizontal="center"/>
      <protection/>
    </xf>
    <xf numFmtId="0" fontId="59" fillId="0" borderId="0" xfId="0" applyFont="1" applyAlignment="1">
      <alignment/>
    </xf>
    <xf numFmtId="1" fontId="57" fillId="0" borderId="12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47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58" fillId="0" borderId="12" xfId="47" applyFont="1" applyFill="1" applyBorder="1">
      <alignment/>
      <protection/>
    </xf>
    <xf numFmtId="0" fontId="58" fillId="0" borderId="12" xfId="0" applyFont="1" applyFill="1" applyBorder="1" applyAlignment="1">
      <alignment/>
    </xf>
    <xf numFmtId="0" fontId="54" fillId="0" borderId="12" xfId="0" applyFont="1" applyBorder="1" applyAlignment="1">
      <alignment horizontal="center"/>
    </xf>
    <xf numFmtId="2" fontId="0" fillId="0" borderId="0" xfId="0" applyNumberFormat="1" applyAlignment="1">
      <alignment/>
    </xf>
    <xf numFmtId="0" fontId="6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62" fillId="0" borderId="12" xfId="0" applyFont="1" applyFill="1" applyBorder="1" applyAlignment="1">
      <alignment/>
    </xf>
    <xf numFmtId="0" fontId="62" fillId="0" borderId="12" xfId="47" applyFont="1" applyFill="1" applyBorder="1">
      <alignment/>
      <protection/>
    </xf>
    <xf numFmtId="0" fontId="1" fillId="0" borderId="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5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0" fillId="0" borderId="23" xfId="0" applyBorder="1" applyAlignment="1">
      <alignment/>
    </xf>
    <xf numFmtId="0" fontId="1" fillId="0" borderId="0" xfId="47" applyFont="1" applyFill="1" applyBorder="1">
      <alignment/>
      <protection/>
    </xf>
    <xf numFmtId="0" fontId="55" fillId="0" borderId="12" xfId="0" applyFont="1" applyFill="1" applyBorder="1" applyAlignment="1">
      <alignment/>
    </xf>
    <xf numFmtId="0" fontId="55" fillId="0" borderId="12" xfId="47" applyFont="1" applyFill="1" applyBorder="1">
      <alignment/>
      <protection/>
    </xf>
    <xf numFmtId="0" fontId="61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 3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125" style="9" customWidth="1"/>
    <col min="2" max="2" width="23.75390625" style="36" customWidth="1"/>
    <col min="3" max="3" width="21.375" style="36" customWidth="1"/>
    <col min="4" max="4" width="9.125" style="2" customWidth="1"/>
    <col min="5" max="10" width="6.125" style="3" customWidth="1"/>
    <col min="11" max="11" width="5.75390625" style="4" customWidth="1"/>
    <col min="12" max="12" width="9.125" style="23" customWidth="1"/>
    <col min="13" max="13" width="3.125" style="23" customWidth="1"/>
    <col min="14" max="14" width="18.25390625" style="23" customWidth="1"/>
    <col min="15" max="15" width="21.125" style="22" customWidth="1"/>
    <col min="16" max="17" width="9.125" style="22" customWidth="1"/>
    <col min="18" max="16384" width="9.125" style="5" customWidth="1"/>
  </cols>
  <sheetData>
    <row r="1" spans="1:14" ht="20.25">
      <c r="A1" s="10" t="s">
        <v>152</v>
      </c>
      <c r="B1" s="46"/>
      <c r="C1" s="46"/>
      <c r="L1" s="22"/>
      <c r="M1" s="22"/>
      <c r="N1" s="22"/>
    </row>
    <row r="2" ht="13.5" thickBot="1"/>
    <row r="3" spans="2:14" ht="16.5" customHeight="1" thickBot="1">
      <c r="B3" s="35" t="s">
        <v>13</v>
      </c>
      <c r="E3" s="7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32" t="s">
        <v>5</v>
      </c>
      <c r="K3" s="13"/>
      <c r="L3" s="22"/>
      <c r="M3" s="22"/>
      <c r="N3" s="22"/>
    </row>
    <row r="4" spans="11:14" ht="6" customHeight="1">
      <c r="K4" s="13"/>
      <c r="L4" s="22"/>
      <c r="M4" s="22"/>
      <c r="N4" s="22"/>
    </row>
    <row r="5" spans="1:17" s="50" customFormat="1" ht="12.75">
      <c r="A5" s="34" t="s">
        <v>0</v>
      </c>
      <c r="B5" s="12" t="s">
        <v>99</v>
      </c>
      <c r="C5" s="15" t="s">
        <v>68</v>
      </c>
      <c r="D5" s="11">
        <f aca="true" t="shared" si="0" ref="D5:D15">IF(COUNTA(E5:J5)&gt;=1,LARGE(E5:J5,1),0)+IF(COUNTA(E5:J5)&gt;=2,LARGE(E5:J5,2),0)+IF(COUNTA(E5:J5)&gt;=3,LARGE(E5:J5,3),0)+IF(COUNTA(E5:J5)&gt;=4,LARGE(E5:J5,4),0)</f>
        <v>75</v>
      </c>
      <c r="E5" s="48">
        <v>20</v>
      </c>
      <c r="F5" s="48">
        <v>20</v>
      </c>
      <c r="G5" s="48"/>
      <c r="H5" s="86">
        <v>15</v>
      </c>
      <c r="I5" s="86">
        <v>15</v>
      </c>
      <c r="J5" s="86">
        <v>20</v>
      </c>
      <c r="K5" s="40">
        <v>2011</v>
      </c>
      <c r="M5" s="93"/>
      <c r="N5" s="18"/>
      <c r="O5" s="106"/>
      <c r="P5" s="88"/>
      <c r="Q5" s="69"/>
    </row>
    <row r="6" spans="1:19" s="50" customFormat="1" ht="12.75">
      <c r="A6" s="34" t="s">
        <v>1</v>
      </c>
      <c r="B6" s="12" t="s">
        <v>89</v>
      </c>
      <c r="C6" s="15" t="s">
        <v>68</v>
      </c>
      <c r="D6" s="11">
        <f t="shared" si="0"/>
        <v>70</v>
      </c>
      <c r="E6" s="48">
        <v>15</v>
      </c>
      <c r="F6" s="48">
        <v>15</v>
      </c>
      <c r="G6" s="48"/>
      <c r="H6" s="86">
        <v>20</v>
      </c>
      <c r="I6" s="86">
        <v>20</v>
      </c>
      <c r="J6" s="86">
        <v>15</v>
      </c>
      <c r="K6" s="40">
        <v>2011</v>
      </c>
      <c r="M6" s="93"/>
      <c r="N6" s="18"/>
      <c r="O6" s="106"/>
      <c r="P6" s="88"/>
      <c r="Q6" s="87"/>
      <c r="R6" s="87"/>
      <c r="S6" s="87"/>
    </row>
    <row r="7" spans="1:17" s="50" customFormat="1" ht="12.75">
      <c r="A7" s="34" t="s">
        <v>2</v>
      </c>
      <c r="B7" s="12" t="s">
        <v>100</v>
      </c>
      <c r="C7" s="15" t="s">
        <v>68</v>
      </c>
      <c r="D7" s="11">
        <f t="shared" si="0"/>
        <v>44</v>
      </c>
      <c r="E7" s="48">
        <v>12</v>
      </c>
      <c r="F7" s="48"/>
      <c r="G7" s="48">
        <v>20</v>
      </c>
      <c r="H7" s="86">
        <v>12</v>
      </c>
      <c r="I7" s="48"/>
      <c r="J7" s="33"/>
      <c r="K7" s="40">
        <v>2010</v>
      </c>
      <c r="M7" s="93"/>
      <c r="N7" s="18"/>
      <c r="O7" s="106"/>
      <c r="P7" s="88"/>
      <c r="Q7" s="69"/>
    </row>
    <row r="8" spans="1:17" s="50" customFormat="1" ht="12.75">
      <c r="A8" s="34" t="s">
        <v>3</v>
      </c>
      <c r="B8" s="12" t="s">
        <v>122</v>
      </c>
      <c r="C8" s="15" t="s">
        <v>68</v>
      </c>
      <c r="D8" s="11">
        <f t="shared" si="0"/>
        <v>33</v>
      </c>
      <c r="E8" s="95"/>
      <c r="F8" s="95"/>
      <c r="G8" s="48">
        <v>15</v>
      </c>
      <c r="H8" s="86">
        <v>8</v>
      </c>
      <c r="I8" s="95"/>
      <c r="J8" s="86">
        <v>10</v>
      </c>
      <c r="K8" s="40">
        <v>2013</v>
      </c>
      <c r="M8" s="93"/>
      <c r="N8" s="18"/>
      <c r="O8" s="106"/>
      <c r="P8" s="88"/>
      <c r="Q8" s="69"/>
    </row>
    <row r="9" spans="1:19" s="50" customFormat="1" ht="12.75">
      <c r="A9" s="34"/>
      <c r="B9" s="12" t="s">
        <v>135</v>
      </c>
      <c r="C9" s="15" t="s">
        <v>28</v>
      </c>
      <c r="D9" s="11">
        <f t="shared" si="0"/>
        <v>33</v>
      </c>
      <c r="E9" s="95"/>
      <c r="F9" s="95"/>
      <c r="G9" s="95"/>
      <c r="H9" s="48">
        <v>9</v>
      </c>
      <c r="I9" s="86">
        <v>12</v>
      </c>
      <c r="J9" s="86">
        <v>12</v>
      </c>
      <c r="K9" s="40">
        <v>2010</v>
      </c>
      <c r="L9" s="51"/>
      <c r="M9" s="93"/>
      <c r="N9" s="18"/>
      <c r="O9" s="106"/>
      <c r="P9" s="81"/>
      <c r="Q9" s="22"/>
      <c r="R9" s="5"/>
      <c r="S9" s="5"/>
    </row>
    <row r="10" spans="1:17" s="50" customFormat="1" ht="12.75">
      <c r="A10" s="34" t="s">
        <v>5</v>
      </c>
      <c r="B10" s="12" t="s">
        <v>120</v>
      </c>
      <c r="C10" s="15" t="s">
        <v>28</v>
      </c>
      <c r="D10" s="11">
        <f t="shared" si="0"/>
        <v>22.25</v>
      </c>
      <c r="E10" s="48"/>
      <c r="F10" s="48">
        <v>6.25</v>
      </c>
      <c r="G10" s="48">
        <v>6</v>
      </c>
      <c r="H10" s="48"/>
      <c r="I10" s="86">
        <v>10</v>
      </c>
      <c r="J10" s="48"/>
      <c r="K10" s="40">
        <v>2013</v>
      </c>
      <c r="M10" s="93"/>
      <c r="N10" s="18"/>
      <c r="O10" s="106"/>
      <c r="P10" s="88"/>
      <c r="Q10" s="69"/>
    </row>
    <row r="11" spans="1:19" ht="12.75">
      <c r="A11" s="34" t="s">
        <v>6</v>
      </c>
      <c r="B11" s="12" t="s">
        <v>123</v>
      </c>
      <c r="C11" s="15" t="s">
        <v>68</v>
      </c>
      <c r="D11" s="11">
        <f t="shared" si="0"/>
        <v>17</v>
      </c>
      <c r="E11" s="95"/>
      <c r="F11" s="95"/>
      <c r="G11" s="48">
        <v>12</v>
      </c>
      <c r="H11" s="86">
        <v>5</v>
      </c>
      <c r="I11" s="95"/>
      <c r="J11" s="95"/>
      <c r="K11" s="40">
        <v>2012</v>
      </c>
      <c r="L11" s="50"/>
      <c r="M11" s="93"/>
      <c r="N11" s="79"/>
      <c r="O11" s="54"/>
      <c r="P11" s="88"/>
      <c r="Q11" s="69"/>
      <c r="R11" s="50"/>
      <c r="S11" s="50"/>
    </row>
    <row r="12" spans="1:16" ht="12.75">
      <c r="A12" s="34" t="s">
        <v>7</v>
      </c>
      <c r="B12" s="101" t="s">
        <v>133</v>
      </c>
      <c r="C12" s="102" t="s">
        <v>48</v>
      </c>
      <c r="D12" s="11">
        <f t="shared" si="0"/>
        <v>10</v>
      </c>
      <c r="E12" s="95"/>
      <c r="F12" s="95"/>
      <c r="G12" s="95"/>
      <c r="H12" s="48">
        <v>10</v>
      </c>
      <c r="I12" s="95"/>
      <c r="J12" s="95"/>
      <c r="K12" s="40">
        <v>2012</v>
      </c>
      <c r="L12" s="51"/>
      <c r="M12" s="93"/>
      <c r="N12" s="103"/>
      <c r="O12" s="18"/>
      <c r="P12" s="76"/>
    </row>
    <row r="13" spans="1:14" ht="12.75">
      <c r="A13" s="34" t="s">
        <v>9</v>
      </c>
      <c r="B13" s="101" t="s">
        <v>139</v>
      </c>
      <c r="C13" s="102" t="s">
        <v>48</v>
      </c>
      <c r="D13" s="11">
        <f t="shared" si="0"/>
        <v>7.5</v>
      </c>
      <c r="E13" s="95"/>
      <c r="F13" s="95"/>
      <c r="G13" s="95"/>
      <c r="H13" s="48">
        <v>7.5</v>
      </c>
      <c r="I13" s="95"/>
      <c r="J13" s="95"/>
      <c r="K13" s="40">
        <v>2015</v>
      </c>
      <c r="L13" s="51"/>
      <c r="M13" s="51"/>
      <c r="N13" s="51"/>
    </row>
    <row r="14" spans="1:18" s="50" customFormat="1" ht="12.75">
      <c r="A14" s="34" t="s">
        <v>10</v>
      </c>
      <c r="B14" s="12" t="s">
        <v>151</v>
      </c>
      <c r="C14" s="15" t="s">
        <v>28</v>
      </c>
      <c r="D14" s="11">
        <f t="shared" si="0"/>
        <v>5.75</v>
      </c>
      <c r="E14" s="95"/>
      <c r="F14" s="95"/>
      <c r="G14" s="95"/>
      <c r="H14" s="48"/>
      <c r="I14" s="86">
        <v>5.75</v>
      </c>
      <c r="J14" s="95"/>
      <c r="K14" s="40">
        <v>2012</v>
      </c>
      <c r="M14" s="51"/>
      <c r="N14" s="51"/>
      <c r="O14" s="51"/>
      <c r="P14" s="51"/>
      <c r="Q14" s="69"/>
      <c r="R14" s="69"/>
    </row>
    <row r="15" spans="1:18" s="50" customFormat="1" ht="12.75">
      <c r="A15" s="34" t="s">
        <v>117</v>
      </c>
      <c r="B15" s="102" t="s">
        <v>155</v>
      </c>
      <c r="C15" s="16" t="s">
        <v>68</v>
      </c>
      <c r="D15" s="11">
        <f t="shared" si="0"/>
        <v>5.5</v>
      </c>
      <c r="E15" s="95"/>
      <c r="F15" s="95"/>
      <c r="G15" s="95"/>
      <c r="H15" s="95"/>
      <c r="I15" s="95"/>
      <c r="J15" s="48">
        <v>5.5</v>
      </c>
      <c r="K15" s="40">
        <v>2014</v>
      </c>
      <c r="M15" s="51"/>
      <c r="N15" s="51"/>
      <c r="O15" s="51"/>
      <c r="P15" s="51"/>
      <c r="Q15" s="69"/>
      <c r="R15" s="6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M1" sqref="M1:Q16384"/>
    </sheetView>
  </sheetViews>
  <sheetFormatPr defaultColWidth="9.00390625" defaultRowHeight="12.75"/>
  <cols>
    <col min="1" max="1" width="4.125" style="9" customWidth="1"/>
    <col min="2" max="2" width="25.375" style="36" customWidth="1"/>
    <col min="3" max="3" width="21.375" style="36" customWidth="1"/>
    <col min="4" max="4" width="9.125" style="2" customWidth="1"/>
    <col min="5" max="10" width="6.125" style="3" customWidth="1"/>
    <col min="11" max="11" width="5.75390625" style="4" customWidth="1"/>
    <col min="12" max="12" width="9.125" style="23" customWidth="1"/>
    <col min="13" max="13" width="3.125" style="22" customWidth="1"/>
    <col min="14" max="14" width="21.00390625" style="22" bestFit="1" customWidth="1"/>
    <col min="15" max="15" width="17.625" style="22" bestFit="1" customWidth="1"/>
    <col min="16" max="16" width="9.125" style="22" customWidth="1"/>
    <col min="17" max="17" width="9.125" style="76" customWidth="1"/>
    <col min="18" max="16384" width="9.125" style="5" customWidth="1"/>
  </cols>
  <sheetData>
    <row r="1" spans="1:12" ht="20.25">
      <c r="A1" s="10" t="s">
        <v>152</v>
      </c>
      <c r="B1" s="46"/>
      <c r="C1" s="46"/>
      <c r="L1" s="22"/>
    </row>
    <row r="2" ht="13.5" thickBot="1"/>
    <row r="3" spans="2:13" ht="16.5" customHeight="1" thickBot="1">
      <c r="B3" s="35" t="s">
        <v>14</v>
      </c>
      <c r="E3" s="7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32" t="s">
        <v>5</v>
      </c>
      <c r="K3" s="13"/>
      <c r="L3" s="19"/>
      <c r="M3" s="44"/>
    </row>
    <row r="4" spans="11:12" ht="6" customHeight="1">
      <c r="K4" s="13"/>
      <c r="L4" s="45"/>
    </row>
    <row r="5" spans="1:17" s="50" customFormat="1" ht="12.75">
      <c r="A5" s="34" t="s">
        <v>0</v>
      </c>
      <c r="B5" s="12" t="s">
        <v>102</v>
      </c>
      <c r="C5" s="15" t="s">
        <v>68</v>
      </c>
      <c r="D5" s="11">
        <f>IF(COUNTA(E5:J5)&gt;=1,LARGE(E5:J5,1),0)+IF(COUNTA(E5:J5)&gt;=2,LARGE(E5:J5,2),0)+IF(COUNTA(E5:J5)&gt;=3,LARGE(E5:J5,3),0)+IF(COUNTA(E5:J5)&gt;=4,LARGE(E5:J5,4),0)</f>
        <v>75</v>
      </c>
      <c r="E5" s="48">
        <v>20</v>
      </c>
      <c r="F5" s="86">
        <v>20</v>
      </c>
      <c r="G5" s="48"/>
      <c r="H5" s="86">
        <v>20</v>
      </c>
      <c r="I5" s="86">
        <v>15</v>
      </c>
      <c r="J5" s="86">
        <v>12</v>
      </c>
      <c r="K5" s="41">
        <v>2013</v>
      </c>
      <c r="M5" s="93"/>
      <c r="N5" s="18"/>
      <c r="O5" s="106"/>
      <c r="P5" s="88"/>
      <c r="Q5" s="69"/>
    </row>
    <row r="6" spans="1:17" s="50" customFormat="1" ht="12.75">
      <c r="A6" s="34" t="s">
        <v>1</v>
      </c>
      <c r="B6" s="12" t="s">
        <v>106</v>
      </c>
      <c r="C6" s="47" t="s">
        <v>68</v>
      </c>
      <c r="D6" s="11">
        <f>IF(COUNTA(E6:J6)&gt;=1,LARGE(E6:J6,1),0)+IF(COUNTA(E6:J6)&gt;=2,LARGE(E6:J6,2),0)+IF(COUNTA(E6:J6)&gt;=3,LARGE(E6:J6,3),0)+IF(COUNTA(E6:J6)&gt;=4,LARGE(E6:J6,4),0)</f>
        <v>70</v>
      </c>
      <c r="E6" s="48"/>
      <c r="F6" s="86">
        <v>15</v>
      </c>
      <c r="G6" s="86">
        <v>20</v>
      </c>
      <c r="H6" s="86">
        <v>15</v>
      </c>
      <c r="I6" s="86">
        <v>20</v>
      </c>
      <c r="J6" s="86">
        <v>15</v>
      </c>
      <c r="K6" s="40">
        <v>2012</v>
      </c>
      <c r="M6" s="93"/>
      <c r="N6" s="18"/>
      <c r="O6" s="106"/>
      <c r="P6" s="88"/>
      <c r="Q6" s="69"/>
    </row>
    <row r="7" spans="1:17" s="50" customFormat="1" ht="12.75">
      <c r="A7" s="34" t="s">
        <v>2</v>
      </c>
      <c r="B7" s="12" t="s">
        <v>101</v>
      </c>
      <c r="C7" s="15" t="s">
        <v>68</v>
      </c>
      <c r="D7" s="11">
        <f>IF(COUNTA(E7:J7)&gt;=1,LARGE(E7:J7,1),0)+IF(COUNTA(E7:J7)&gt;=2,LARGE(E7:J7,2),0)+IF(COUNTA(E7:J7)&gt;=3,LARGE(E7:J7,3),0)+IF(COUNTA(E7:J7)&gt;=4,LARGE(E7:J7,4),0)</f>
        <v>59</v>
      </c>
      <c r="E7" s="86">
        <v>6.5</v>
      </c>
      <c r="F7" s="86">
        <v>12</v>
      </c>
      <c r="G7" s="86">
        <v>15</v>
      </c>
      <c r="H7" s="86">
        <v>12</v>
      </c>
      <c r="I7" s="48"/>
      <c r="J7" s="86">
        <v>20</v>
      </c>
      <c r="K7" s="41">
        <v>2012</v>
      </c>
      <c r="M7" s="93"/>
      <c r="N7" s="18"/>
      <c r="O7" s="106"/>
      <c r="P7" s="88"/>
      <c r="Q7" s="69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4.125" style="0" customWidth="1"/>
    <col min="2" max="2" width="24.375" style="31" bestFit="1" customWidth="1"/>
    <col min="3" max="3" width="21.375" style="31" bestFit="1" customWidth="1"/>
    <col min="5" max="10" width="6.125" style="0" customWidth="1"/>
    <col min="11" max="11" width="5.75390625" style="14" customWidth="1"/>
    <col min="12" max="12" width="9.125" style="23" customWidth="1"/>
    <col min="13" max="13" width="4.125" style="23" customWidth="1"/>
    <col min="14" max="14" width="20.75390625" style="23" customWidth="1"/>
    <col min="15" max="15" width="21.125" style="23" bestFit="1" customWidth="1"/>
    <col min="16" max="16" width="9.125" style="23" customWidth="1"/>
    <col min="17" max="17" width="9.125" style="89" customWidth="1"/>
  </cols>
  <sheetData>
    <row r="1" spans="1:17" s="5" customFormat="1" ht="20.25">
      <c r="A1" s="10" t="s">
        <v>152</v>
      </c>
      <c r="B1" s="46"/>
      <c r="C1" s="46"/>
      <c r="D1" s="2"/>
      <c r="E1" s="3"/>
      <c r="F1" s="3"/>
      <c r="G1" s="3"/>
      <c r="H1" s="3"/>
      <c r="I1" s="3"/>
      <c r="J1" s="3"/>
      <c r="K1" s="13"/>
      <c r="L1" s="22"/>
      <c r="M1" s="22"/>
      <c r="N1" s="22"/>
      <c r="O1" s="22"/>
      <c r="P1" s="22"/>
      <c r="Q1" s="76"/>
    </row>
    <row r="2" ht="13.5" thickBot="1"/>
    <row r="3" spans="1:17" s="5" customFormat="1" ht="16.5" customHeight="1" thickBot="1">
      <c r="A3" s="9"/>
      <c r="B3" s="35" t="s">
        <v>8</v>
      </c>
      <c r="C3" s="36"/>
      <c r="D3" s="2"/>
      <c r="E3" s="7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32" t="s">
        <v>5</v>
      </c>
      <c r="K3" s="13"/>
      <c r="L3" s="22"/>
      <c r="M3" s="22"/>
      <c r="N3" s="22"/>
      <c r="O3" s="22"/>
      <c r="P3" s="22"/>
      <c r="Q3" s="76"/>
    </row>
    <row r="4" spans="1:17" s="5" customFormat="1" ht="6" customHeight="1">
      <c r="A4" s="9"/>
      <c r="B4" s="36"/>
      <c r="C4" s="36"/>
      <c r="D4" s="2"/>
      <c r="E4" s="3"/>
      <c r="F4" s="3"/>
      <c r="G4" s="3"/>
      <c r="H4" s="3"/>
      <c r="I4" s="3"/>
      <c r="J4" s="3"/>
      <c r="K4" s="13"/>
      <c r="L4" s="22"/>
      <c r="M4" s="22"/>
      <c r="N4" s="22"/>
      <c r="O4" s="22"/>
      <c r="P4" s="22"/>
      <c r="Q4" s="76"/>
    </row>
    <row r="5" spans="1:17" s="50" customFormat="1" ht="12.75">
      <c r="A5" s="63" t="s">
        <v>0</v>
      </c>
      <c r="B5" s="12" t="s">
        <v>69</v>
      </c>
      <c r="C5" s="15" t="s">
        <v>68</v>
      </c>
      <c r="D5" s="11">
        <f aca="true" t="shared" si="0" ref="D5:D28">IF(COUNTA(E5:J5)&gt;=1,LARGE(E5:J5,1),0)+IF(COUNTA(E5:J5)&gt;=2,LARGE(E5:J5,2),0)+IF(COUNTA(E5:J5)&gt;=3,LARGE(E5:J5,3),0)+IF(COUNTA(E5:J5)&gt;=4,LARGE(E5:J5,4),0)</f>
        <v>80</v>
      </c>
      <c r="E5" s="48">
        <v>20</v>
      </c>
      <c r="F5" s="48">
        <v>15</v>
      </c>
      <c r="G5" s="48">
        <v>20</v>
      </c>
      <c r="H5" s="48">
        <v>20</v>
      </c>
      <c r="I5" s="86">
        <v>20</v>
      </c>
      <c r="J5" s="86">
        <v>20</v>
      </c>
      <c r="K5" s="41">
        <v>2009</v>
      </c>
      <c r="L5" s="22"/>
      <c r="M5" s="93"/>
      <c r="N5" s="18"/>
      <c r="O5" s="106"/>
      <c r="P5" s="88"/>
      <c r="Q5" s="69"/>
    </row>
    <row r="6" spans="1:19" s="5" customFormat="1" ht="12.75">
      <c r="A6" s="63" t="s">
        <v>1</v>
      </c>
      <c r="B6" s="12" t="s">
        <v>87</v>
      </c>
      <c r="C6" s="15" t="s">
        <v>28</v>
      </c>
      <c r="D6" s="11">
        <f t="shared" si="0"/>
        <v>65</v>
      </c>
      <c r="E6" s="48">
        <v>15</v>
      </c>
      <c r="F6" s="48">
        <v>20</v>
      </c>
      <c r="G6" s="48">
        <v>12</v>
      </c>
      <c r="H6" s="48">
        <v>15</v>
      </c>
      <c r="I6" s="86">
        <v>15</v>
      </c>
      <c r="J6" s="86">
        <v>10</v>
      </c>
      <c r="K6" s="17">
        <v>2008</v>
      </c>
      <c r="L6" s="50"/>
      <c r="M6" s="93"/>
      <c r="N6" s="18"/>
      <c r="O6" s="106"/>
      <c r="P6" s="88"/>
      <c r="Q6" s="80"/>
      <c r="R6" s="18"/>
      <c r="S6" s="18"/>
    </row>
    <row r="7" spans="1:17" s="50" customFormat="1" ht="12.75">
      <c r="A7" s="63" t="s">
        <v>2</v>
      </c>
      <c r="B7" s="12" t="s">
        <v>99</v>
      </c>
      <c r="C7" s="15" t="s">
        <v>68</v>
      </c>
      <c r="D7" s="11">
        <f t="shared" si="0"/>
        <v>49</v>
      </c>
      <c r="E7" s="48">
        <v>12</v>
      </c>
      <c r="F7" s="48">
        <v>12</v>
      </c>
      <c r="G7" s="48"/>
      <c r="H7" s="48">
        <v>10</v>
      </c>
      <c r="I7" s="86">
        <v>9</v>
      </c>
      <c r="J7" s="86">
        <v>15</v>
      </c>
      <c r="K7" s="40">
        <v>2011</v>
      </c>
      <c r="M7" s="93"/>
      <c r="N7" s="18"/>
      <c r="O7" s="106"/>
      <c r="P7" s="88"/>
      <c r="Q7" s="69"/>
    </row>
    <row r="8" spans="1:17" s="50" customFormat="1" ht="12.75">
      <c r="A8" s="63" t="s">
        <v>3</v>
      </c>
      <c r="B8" s="12" t="s">
        <v>89</v>
      </c>
      <c r="C8" s="15" t="s">
        <v>68</v>
      </c>
      <c r="D8" s="11">
        <f t="shared" si="0"/>
        <v>42</v>
      </c>
      <c r="E8" s="48">
        <v>10</v>
      </c>
      <c r="F8" s="48">
        <v>10</v>
      </c>
      <c r="G8" s="48"/>
      <c r="H8" s="48">
        <v>9</v>
      </c>
      <c r="I8" s="86">
        <v>10</v>
      </c>
      <c r="J8" s="86">
        <v>12</v>
      </c>
      <c r="K8" s="40">
        <v>2011</v>
      </c>
      <c r="M8" s="93"/>
      <c r="N8" s="18"/>
      <c r="O8" s="106"/>
      <c r="P8" s="88"/>
      <c r="Q8" s="69"/>
    </row>
    <row r="9" spans="1:19" s="50" customFormat="1" ht="12.75">
      <c r="A9" s="63" t="s">
        <v>4</v>
      </c>
      <c r="B9" s="12" t="s">
        <v>91</v>
      </c>
      <c r="C9" s="15" t="s">
        <v>30</v>
      </c>
      <c r="D9" s="11">
        <f t="shared" si="0"/>
        <v>39</v>
      </c>
      <c r="E9" s="48"/>
      <c r="F9" s="48"/>
      <c r="G9" s="48">
        <v>15</v>
      </c>
      <c r="H9" s="48">
        <v>12</v>
      </c>
      <c r="I9" s="86">
        <v>12</v>
      </c>
      <c r="J9" s="48"/>
      <c r="K9" s="40">
        <v>2009</v>
      </c>
      <c r="M9" s="93"/>
      <c r="N9" s="18"/>
      <c r="O9" s="106"/>
      <c r="P9" s="88"/>
      <c r="Q9" s="76"/>
      <c r="R9" s="5"/>
      <c r="S9" s="5"/>
    </row>
    <row r="10" spans="1:17" s="50" customFormat="1" ht="12.75">
      <c r="A10" s="63" t="s">
        <v>5</v>
      </c>
      <c r="B10" s="12" t="s">
        <v>116</v>
      </c>
      <c r="C10" s="15" t="s">
        <v>68</v>
      </c>
      <c r="D10" s="11">
        <f t="shared" si="0"/>
        <v>35</v>
      </c>
      <c r="E10" s="48"/>
      <c r="F10" s="48">
        <v>8</v>
      </c>
      <c r="G10" s="48">
        <v>10</v>
      </c>
      <c r="H10" s="48">
        <v>8</v>
      </c>
      <c r="I10" s="48"/>
      <c r="J10" s="86">
        <v>9</v>
      </c>
      <c r="K10" s="40">
        <v>2008</v>
      </c>
      <c r="M10" s="93"/>
      <c r="N10" s="18"/>
      <c r="O10" s="106"/>
      <c r="P10" s="88"/>
      <c r="Q10" s="69"/>
    </row>
    <row r="11" spans="1:17" s="50" customFormat="1" ht="12.75">
      <c r="A11" s="63" t="s">
        <v>6</v>
      </c>
      <c r="B11" s="12" t="s">
        <v>100</v>
      </c>
      <c r="C11" s="15" t="s">
        <v>68</v>
      </c>
      <c r="D11" s="11">
        <f t="shared" si="0"/>
        <v>24.25</v>
      </c>
      <c r="E11" s="48">
        <v>9</v>
      </c>
      <c r="F11" s="48"/>
      <c r="G11" s="48">
        <v>9</v>
      </c>
      <c r="H11" s="48">
        <v>6.25</v>
      </c>
      <c r="I11" s="48"/>
      <c r="J11" s="33"/>
      <c r="K11" s="40">
        <v>2010</v>
      </c>
      <c r="M11" s="93"/>
      <c r="N11" s="18"/>
      <c r="O11" s="106"/>
      <c r="P11" s="88"/>
      <c r="Q11" s="69"/>
    </row>
    <row r="12" spans="1:17" s="50" customFormat="1" ht="12.75">
      <c r="A12" s="63" t="s">
        <v>7</v>
      </c>
      <c r="B12" s="15" t="s">
        <v>96</v>
      </c>
      <c r="C12" s="15" t="s">
        <v>28</v>
      </c>
      <c r="D12" s="11">
        <f t="shared" si="0"/>
        <v>23.5</v>
      </c>
      <c r="E12" s="48"/>
      <c r="F12" s="48"/>
      <c r="G12" s="48">
        <v>8</v>
      </c>
      <c r="H12" s="48">
        <v>7.5</v>
      </c>
      <c r="I12" s="86">
        <v>8</v>
      </c>
      <c r="J12" s="33"/>
      <c r="K12" s="40">
        <v>2009</v>
      </c>
      <c r="M12" s="93"/>
      <c r="N12" s="18"/>
      <c r="O12" s="106"/>
      <c r="P12" s="88"/>
      <c r="Q12" s="69"/>
    </row>
    <row r="13" spans="1:17" s="50" customFormat="1" ht="12.75">
      <c r="A13" s="63" t="s">
        <v>9</v>
      </c>
      <c r="B13" s="12" t="s">
        <v>135</v>
      </c>
      <c r="C13" s="15" t="s">
        <v>28</v>
      </c>
      <c r="D13" s="11">
        <f t="shared" si="0"/>
        <v>20.25</v>
      </c>
      <c r="E13" s="95"/>
      <c r="F13" s="95"/>
      <c r="G13" s="95"/>
      <c r="H13" s="48">
        <v>5.5</v>
      </c>
      <c r="I13" s="86">
        <v>6.75</v>
      </c>
      <c r="J13" s="86">
        <v>8</v>
      </c>
      <c r="K13" s="40">
        <v>2010</v>
      </c>
      <c r="L13" s="51"/>
      <c r="M13" s="93"/>
      <c r="N13" s="37"/>
      <c r="O13" s="21"/>
      <c r="P13" s="81"/>
      <c r="Q13" s="69"/>
    </row>
    <row r="14" spans="1:17" s="50" customFormat="1" ht="12.75">
      <c r="A14" s="63" t="s">
        <v>10</v>
      </c>
      <c r="B14" s="12" t="s">
        <v>122</v>
      </c>
      <c r="C14" s="15" t="s">
        <v>68</v>
      </c>
      <c r="D14" s="11">
        <f t="shared" si="0"/>
        <v>19.5</v>
      </c>
      <c r="E14" s="95"/>
      <c r="F14" s="95"/>
      <c r="G14" s="48">
        <v>7</v>
      </c>
      <c r="H14" s="48">
        <v>5</v>
      </c>
      <c r="I14" s="95"/>
      <c r="J14" s="86">
        <v>7.5</v>
      </c>
      <c r="K14" s="40">
        <v>2013</v>
      </c>
      <c r="M14" s="93"/>
      <c r="N14" s="70"/>
      <c r="O14" s="71"/>
      <c r="P14" s="88"/>
      <c r="Q14" s="69"/>
    </row>
    <row r="15" spans="1:17" s="50" customFormat="1" ht="12.75">
      <c r="A15" s="63" t="s">
        <v>117</v>
      </c>
      <c r="B15" s="12" t="s">
        <v>120</v>
      </c>
      <c r="C15" s="15" t="s">
        <v>28</v>
      </c>
      <c r="D15" s="11">
        <f t="shared" si="0"/>
        <v>16.05</v>
      </c>
      <c r="E15" s="48"/>
      <c r="F15" s="48">
        <v>5</v>
      </c>
      <c r="G15" s="48">
        <v>4.8</v>
      </c>
      <c r="H15" s="48"/>
      <c r="I15" s="86">
        <v>6.25</v>
      </c>
      <c r="J15" s="48"/>
      <c r="K15" s="40">
        <v>2013</v>
      </c>
      <c r="M15" s="93"/>
      <c r="N15" s="18"/>
      <c r="O15" s="106"/>
      <c r="P15" s="81"/>
      <c r="Q15" s="69"/>
    </row>
    <row r="16" spans="1:17" s="50" customFormat="1" ht="12.75">
      <c r="A16" s="63" t="s">
        <v>124</v>
      </c>
      <c r="B16" s="12" t="s">
        <v>123</v>
      </c>
      <c r="C16" s="15" t="s">
        <v>68</v>
      </c>
      <c r="D16" s="11">
        <f t="shared" si="0"/>
        <v>15.9</v>
      </c>
      <c r="E16" s="95"/>
      <c r="F16" s="95"/>
      <c r="G16" s="48">
        <v>6.75</v>
      </c>
      <c r="H16" s="48">
        <v>4.25</v>
      </c>
      <c r="I16" s="95"/>
      <c r="J16" s="48">
        <v>4.9</v>
      </c>
      <c r="K16" s="40">
        <v>2012</v>
      </c>
      <c r="M16" s="93"/>
      <c r="N16" s="79"/>
      <c r="O16" s="54"/>
      <c r="P16" s="88"/>
      <c r="Q16" s="69"/>
    </row>
    <row r="17" spans="1:17" s="50" customFormat="1" ht="12.75">
      <c r="A17" s="63" t="s">
        <v>118</v>
      </c>
      <c r="B17" s="12" t="s">
        <v>111</v>
      </c>
      <c r="C17" s="15" t="s">
        <v>28</v>
      </c>
      <c r="D17" s="11">
        <f t="shared" si="0"/>
        <v>15</v>
      </c>
      <c r="E17" s="48"/>
      <c r="F17" s="48">
        <v>7.5</v>
      </c>
      <c r="G17" s="48">
        <v>7.5</v>
      </c>
      <c r="H17" s="48"/>
      <c r="I17" s="55"/>
      <c r="J17" s="33"/>
      <c r="K17" s="40">
        <v>2009</v>
      </c>
      <c r="M17" s="93"/>
      <c r="N17" s="79"/>
      <c r="O17" s="54"/>
      <c r="P17" s="88"/>
      <c r="Q17" s="69"/>
    </row>
    <row r="18" spans="1:17" s="50" customFormat="1" ht="12.75">
      <c r="A18" s="63" t="s">
        <v>119</v>
      </c>
      <c r="B18" s="12" t="s">
        <v>131</v>
      </c>
      <c r="C18" s="12" t="s">
        <v>48</v>
      </c>
      <c r="D18" s="11">
        <f t="shared" si="0"/>
        <v>13.75</v>
      </c>
      <c r="E18" s="95"/>
      <c r="F18" s="95"/>
      <c r="G18" s="95"/>
      <c r="H18" s="48">
        <v>6.75</v>
      </c>
      <c r="I18" s="86">
        <v>7</v>
      </c>
      <c r="J18" s="95"/>
      <c r="K18" s="40">
        <v>2009</v>
      </c>
      <c r="L18" s="51"/>
      <c r="M18" s="93"/>
      <c r="N18" s="37"/>
      <c r="O18" s="21"/>
      <c r="P18" s="51"/>
      <c r="Q18" s="69"/>
    </row>
    <row r="19" spans="1:17" s="50" customFormat="1" ht="12.75">
      <c r="A19" s="63" t="s">
        <v>121</v>
      </c>
      <c r="B19" s="12" t="s">
        <v>134</v>
      </c>
      <c r="C19" s="12" t="s">
        <v>48</v>
      </c>
      <c r="D19" s="11">
        <f t="shared" si="0"/>
        <v>13.25</v>
      </c>
      <c r="E19" s="95"/>
      <c r="F19" s="95"/>
      <c r="G19" s="95"/>
      <c r="H19" s="48">
        <v>5.75</v>
      </c>
      <c r="I19" s="86">
        <v>7.5</v>
      </c>
      <c r="J19" s="95"/>
      <c r="K19" s="40">
        <v>2009</v>
      </c>
      <c r="L19" s="51"/>
      <c r="M19" s="93"/>
      <c r="N19" s="37"/>
      <c r="O19" s="21"/>
      <c r="P19" s="51"/>
      <c r="Q19" s="69"/>
    </row>
    <row r="20" spans="1:17" s="50" customFormat="1" ht="12.75">
      <c r="A20" s="63" t="s">
        <v>125</v>
      </c>
      <c r="B20" s="12" t="s">
        <v>111</v>
      </c>
      <c r="C20" s="15" t="s">
        <v>28</v>
      </c>
      <c r="D20" s="11">
        <f t="shared" si="0"/>
        <v>11.75</v>
      </c>
      <c r="E20" s="95"/>
      <c r="F20" s="95"/>
      <c r="G20" s="95"/>
      <c r="H20" s="48">
        <v>5.25</v>
      </c>
      <c r="I20" s="86">
        <v>6.5</v>
      </c>
      <c r="J20" s="95"/>
      <c r="K20" s="40">
        <v>2009</v>
      </c>
      <c r="L20" s="51"/>
      <c r="M20" s="51"/>
      <c r="N20" s="51"/>
      <c r="O20" s="51"/>
      <c r="P20" s="51"/>
      <c r="Q20" s="69"/>
    </row>
    <row r="21" spans="1:17" s="50" customFormat="1" ht="12.75">
      <c r="A21" s="63" t="s">
        <v>126</v>
      </c>
      <c r="B21" s="12" t="s">
        <v>110</v>
      </c>
      <c r="C21" s="15" t="s">
        <v>28</v>
      </c>
      <c r="D21" s="11">
        <f t="shared" si="0"/>
        <v>9</v>
      </c>
      <c r="E21" s="48"/>
      <c r="F21" s="48">
        <v>9</v>
      </c>
      <c r="G21" s="48"/>
      <c r="H21" s="48"/>
      <c r="I21" s="55"/>
      <c r="J21" s="33"/>
      <c r="K21" s="40">
        <v>2008</v>
      </c>
      <c r="M21" s="93"/>
      <c r="N21" s="37"/>
      <c r="O21" s="37"/>
      <c r="P21" s="69"/>
      <c r="Q21" s="69"/>
    </row>
    <row r="22" spans="1:18" s="50" customFormat="1" ht="12.75">
      <c r="A22" s="63" t="s">
        <v>127</v>
      </c>
      <c r="B22" s="102" t="s">
        <v>155</v>
      </c>
      <c r="C22" s="16" t="s">
        <v>68</v>
      </c>
      <c r="D22" s="11">
        <f t="shared" si="0"/>
        <v>7</v>
      </c>
      <c r="E22" s="95"/>
      <c r="F22" s="95"/>
      <c r="G22" s="95"/>
      <c r="H22" s="95"/>
      <c r="I22" s="95"/>
      <c r="J22" s="86">
        <v>7</v>
      </c>
      <c r="K22" s="40">
        <v>2014</v>
      </c>
      <c r="M22" s="51"/>
      <c r="N22" s="51"/>
      <c r="O22" s="51"/>
      <c r="P22" s="51"/>
      <c r="Q22" s="69"/>
      <c r="R22" s="69"/>
    </row>
    <row r="23" spans="1:17" s="50" customFormat="1" ht="12.75">
      <c r="A23" s="63"/>
      <c r="B23" s="12" t="s">
        <v>130</v>
      </c>
      <c r="C23" s="12" t="s">
        <v>52</v>
      </c>
      <c r="D23" s="11">
        <f t="shared" si="0"/>
        <v>7</v>
      </c>
      <c r="E23" s="95"/>
      <c r="F23" s="95"/>
      <c r="G23" s="95"/>
      <c r="H23" s="48">
        <v>7</v>
      </c>
      <c r="I23" s="95"/>
      <c r="J23" s="95"/>
      <c r="K23" s="40">
        <v>2009</v>
      </c>
      <c r="L23" s="51"/>
      <c r="M23" s="93"/>
      <c r="N23" s="37"/>
      <c r="O23" s="21"/>
      <c r="P23" s="51"/>
      <c r="Q23" s="69"/>
    </row>
    <row r="24" spans="1:17" s="50" customFormat="1" ht="12.75">
      <c r="A24" s="63" t="s">
        <v>136</v>
      </c>
      <c r="B24" s="12" t="s">
        <v>132</v>
      </c>
      <c r="C24" s="12" t="s">
        <v>52</v>
      </c>
      <c r="D24" s="11">
        <f t="shared" si="0"/>
        <v>6.5</v>
      </c>
      <c r="E24" s="95"/>
      <c r="F24" s="95"/>
      <c r="G24" s="95"/>
      <c r="H24" s="48">
        <v>6.5</v>
      </c>
      <c r="I24" s="95"/>
      <c r="J24" s="95"/>
      <c r="K24" s="40">
        <v>2009</v>
      </c>
      <c r="L24" s="51"/>
      <c r="M24" s="93"/>
      <c r="N24" s="37"/>
      <c r="O24" s="21"/>
      <c r="P24" s="51"/>
      <c r="Q24" s="69"/>
    </row>
    <row r="25" spans="1:17" s="50" customFormat="1" ht="12.75">
      <c r="A25" s="63" t="s">
        <v>137</v>
      </c>
      <c r="B25" s="101" t="s">
        <v>133</v>
      </c>
      <c r="C25" s="102" t="s">
        <v>48</v>
      </c>
      <c r="D25" s="11">
        <f t="shared" si="0"/>
        <v>6</v>
      </c>
      <c r="E25" s="95"/>
      <c r="F25" s="95"/>
      <c r="G25" s="95"/>
      <c r="H25" s="48">
        <v>6</v>
      </c>
      <c r="I25" s="95"/>
      <c r="J25" s="95"/>
      <c r="K25" s="40">
        <v>2012</v>
      </c>
      <c r="L25" s="51"/>
      <c r="M25" s="93"/>
      <c r="N25" s="103"/>
      <c r="O25" s="18"/>
      <c r="P25" s="51"/>
      <c r="Q25" s="69"/>
    </row>
    <row r="26" spans="1:17" s="50" customFormat="1" ht="12.75">
      <c r="A26" s="63" t="s">
        <v>138</v>
      </c>
      <c r="B26" s="101" t="s">
        <v>139</v>
      </c>
      <c r="C26" s="102" t="s">
        <v>48</v>
      </c>
      <c r="D26" s="11">
        <f t="shared" si="0"/>
        <v>4.9</v>
      </c>
      <c r="E26" s="95"/>
      <c r="F26" s="95"/>
      <c r="G26" s="95"/>
      <c r="H26" s="48">
        <v>4.9</v>
      </c>
      <c r="I26" s="95"/>
      <c r="J26" s="95"/>
      <c r="K26" s="40">
        <v>2015</v>
      </c>
      <c r="L26" s="51"/>
      <c r="M26" s="51"/>
      <c r="N26" s="51"/>
      <c r="O26" s="51"/>
      <c r="P26" s="51"/>
      <c r="Q26" s="69"/>
    </row>
    <row r="27" spans="1:17" s="50" customFormat="1" ht="12.75">
      <c r="A27" s="63" t="s">
        <v>140</v>
      </c>
      <c r="B27" s="12" t="s">
        <v>141</v>
      </c>
      <c r="C27" s="15" t="s">
        <v>28</v>
      </c>
      <c r="D27" s="11">
        <f t="shared" si="0"/>
        <v>4.8</v>
      </c>
      <c r="E27" s="95"/>
      <c r="F27" s="95"/>
      <c r="G27" s="95"/>
      <c r="H27" s="48">
        <v>4.8</v>
      </c>
      <c r="I27" s="95"/>
      <c r="J27" s="95"/>
      <c r="K27" s="40">
        <v>2008</v>
      </c>
      <c r="L27" s="51"/>
      <c r="M27" s="51"/>
      <c r="N27" s="51"/>
      <c r="O27" s="51"/>
      <c r="P27" s="51"/>
      <c r="Q27" s="69"/>
    </row>
    <row r="28" spans="1:18" s="50" customFormat="1" ht="12.75">
      <c r="A28" s="63" t="s">
        <v>142</v>
      </c>
      <c r="B28" s="12" t="s">
        <v>151</v>
      </c>
      <c r="C28" s="15" t="s">
        <v>28</v>
      </c>
      <c r="D28" s="11">
        <f t="shared" si="0"/>
        <v>4.6</v>
      </c>
      <c r="E28" s="95"/>
      <c r="F28" s="95"/>
      <c r="G28" s="95"/>
      <c r="H28" s="48"/>
      <c r="I28" s="86">
        <v>4.6</v>
      </c>
      <c r="J28" s="95"/>
      <c r="K28" s="40">
        <v>2012</v>
      </c>
      <c r="M28" s="51"/>
      <c r="N28" s="51"/>
      <c r="O28" s="51"/>
      <c r="P28" s="51"/>
      <c r="Q28" s="69"/>
      <c r="R28" s="69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M1" sqref="M1:Q16384"/>
    </sheetView>
  </sheetViews>
  <sheetFormatPr defaultColWidth="9.00390625" defaultRowHeight="12.75"/>
  <cols>
    <col min="1" max="1" width="4.125" style="0" customWidth="1"/>
    <col min="2" max="2" width="24.75390625" style="0" bestFit="1" customWidth="1"/>
    <col min="3" max="3" width="21.375" style="0" bestFit="1" customWidth="1"/>
    <col min="5" max="10" width="6.125" style="0" customWidth="1"/>
    <col min="11" max="11" width="5.75390625" style="14" customWidth="1"/>
    <col min="13" max="13" width="3.125" style="23" customWidth="1"/>
    <col min="14" max="14" width="22.00390625" style="23" bestFit="1" customWidth="1"/>
    <col min="15" max="15" width="17.625" style="23" bestFit="1" customWidth="1"/>
    <col min="16" max="16" width="9.125" style="23" customWidth="1"/>
    <col min="17" max="17" width="9.125" style="89" customWidth="1"/>
  </cols>
  <sheetData>
    <row r="1" spans="1:17" s="5" customFormat="1" ht="20.25">
      <c r="A1" s="10" t="s">
        <v>152</v>
      </c>
      <c r="B1" s="1"/>
      <c r="C1" s="1"/>
      <c r="D1" s="2"/>
      <c r="E1" s="3"/>
      <c r="F1" s="3"/>
      <c r="G1" s="3"/>
      <c r="H1" s="3"/>
      <c r="I1" s="3"/>
      <c r="J1" s="3"/>
      <c r="K1" s="13"/>
      <c r="M1" s="22"/>
      <c r="N1" s="22"/>
      <c r="O1" s="22"/>
      <c r="P1" s="22"/>
      <c r="Q1" s="76"/>
    </row>
    <row r="2" ht="13.5" thickBot="1"/>
    <row r="3" spans="1:17" s="5" customFormat="1" ht="15.75" thickBot="1">
      <c r="A3" s="9"/>
      <c r="B3" s="20" t="s">
        <v>90</v>
      </c>
      <c r="C3" s="6"/>
      <c r="E3" s="7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32" t="s">
        <v>5</v>
      </c>
      <c r="K3" s="13"/>
      <c r="M3" s="22"/>
      <c r="N3" s="22"/>
      <c r="O3" s="22"/>
      <c r="P3" s="22"/>
      <c r="Q3" s="76"/>
    </row>
    <row r="4" spans="1:17" s="5" customFormat="1" ht="6" customHeight="1">
      <c r="A4" s="9"/>
      <c r="B4" s="6"/>
      <c r="C4" s="6"/>
      <c r="D4" s="2"/>
      <c r="E4" s="3"/>
      <c r="F4" s="3"/>
      <c r="G4" s="3"/>
      <c r="H4" s="3"/>
      <c r="I4" s="3"/>
      <c r="J4" s="3"/>
      <c r="K4" s="13"/>
      <c r="M4" s="22"/>
      <c r="N4" s="22"/>
      <c r="O4" s="22"/>
      <c r="P4" s="22"/>
      <c r="Q4" s="76"/>
    </row>
    <row r="5" spans="1:17" s="50" customFormat="1" ht="12.75">
      <c r="A5" s="34" t="s">
        <v>0</v>
      </c>
      <c r="B5" s="12" t="s">
        <v>84</v>
      </c>
      <c r="C5" s="15" t="s">
        <v>68</v>
      </c>
      <c r="D5" s="11">
        <f aca="true" t="shared" si="0" ref="D5:D10">IF(COUNTA(E5:J5)&gt;=1,LARGE(E5:J5,1),0)+IF(COUNTA(E5:J5)&gt;=2,LARGE(E5:J5,2),0)+IF(COUNTA(E5:J5)&gt;=3,LARGE(E5:J5,3),0)+IF(COUNTA(E5:J5)&gt;=4,LARGE(E5:J5,4),0)</f>
        <v>80</v>
      </c>
      <c r="E5" s="86">
        <v>20</v>
      </c>
      <c r="F5" s="86">
        <v>20</v>
      </c>
      <c r="G5" s="86">
        <v>20</v>
      </c>
      <c r="H5" s="86">
        <v>20</v>
      </c>
      <c r="I5" s="55"/>
      <c r="J5" s="33"/>
      <c r="K5" s="41">
        <v>2008</v>
      </c>
      <c r="L5" s="22"/>
      <c r="M5" s="93"/>
      <c r="N5" s="106"/>
      <c r="O5" s="106"/>
      <c r="P5" s="88"/>
      <c r="Q5" s="69"/>
    </row>
    <row r="6" spans="1:17" s="50" customFormat="1" ht="12.75">
      <c r="A6" s="34" t="s">
        <v>1</v>
      </c>
      <c r="B6" s="15" t="s">
        <v>88</v>
      </c>
      <c r="C6" s="15" t="s">
        <v>68</v>
      </c>
      <c r="D6" s="11">
        <f t="shared" si="0"/>
        <v>65</v>
      </c>
      <c r="E6" s="86">
        <v>15</v>
      </c>
      <c r="F6" s="86">
        <v>15</v>
      </c>
      <c r="G6" s="86">
        <v>15</v>
      </c>
      <c r="H6" s="86">
        <v>15</v>
      </c>
      <c r="I6" s="55"/>
      <c r="J6" s="86">
        <v>20</v>
      </c>
      <c r="K6" s="40">
        <v>2008</v>
      </c>
      <c r="M6" s="93"/>
      <c r="N6" s="18"/>
      <c r="O6" s="106"/>
      <c r="P6" s="88"/>
      <c r="Q6" s="69"/>
    </row>
    <row r="7" spans="1:17" s="50" customFormat="1" ht="12.75">
      <c r="A7" s="34" t="s">
        <v>2</v>
      </c>
      <c r="B7" s="12" t="s">
        <v>106</v>
      </c>
      <c r="C7" s="15" t="s">
        <v>68</v>
      </c>
      <c r="D7" s="11">
        <f t="shared" si="0"/>
        <v>54</v>
      </c>
      <c r="E7" s="48"/>
      <c r="F7" s="86">
        <v>10</v>
      </c>
      <c r="G7" s="86">
        <v>12</v>
      </c>
      <c r="H7" s="86">
        <v>10</v>
      </c>
      <c r="I7" s="86">
        <v>20</v>
      </c>
      <c r="J7" s="86">
        <v>12</v>
      </c>
      <c r="K7" s="40">
        <v>2012</v>
      </c>
      <c r="M7" s="93"/>
      <c r="N7" s="18"/>
      <c r="O7" s="106"/>
      <c r="P7" s="88"/>
      <c r="Q7" s="69"/>
    </row>
    <row r="8" spans="1:17" s="50" customFormat="1" ht="12.75">
      <c r="A8" s="34" t="s">
        <v>3</v>
      </c>
      <c r="B8" s="12" t="s">
        <v>102</v>
      </c>
      <c r="C8" s="15" t="s">
        <v>68</v>
      </c>
      <c r="D8" s="11">
        <f t="shared" si="0"/>
        <v>51</v>
      </c>
      <c r="E8" s="86">
        <v>12</v>
      </c>
      <c r="F8" s="86">
        <v>12</v>
      </c>
      <c r="G8" s="48"/>
      <c r="H8" s="86">
        <v>12</v>
      </c>
      <c r="I8" s="86">
        <v>15</v>
      </c>
      <c r="J8" s="86">
        <v>10</v>
      </c>
      <c r="K8" s="41">
        <v>2013</v>
      </c>
      <c r="M8" s="93"/>
      <c r="N8" s="18"/>
      <c r="O8" s="106"/>
      <c r="P8" s="88"/>
      <c r="Q8" s="69"/>
    </row>
    <row r="9" spans="1:17" s="50" customFormat="1" ht="12.75">
      <c r="A9" s="34" t="s">
        <v>4</v>
      </c>
      <c r="B9" s="12" t="s">
        <v>101</v>
      </c>
      <c r="C9" s="15" t="s">
        <v>68</v>
      </c>
      <c r="D9" s="11">
        <f t="shared" si="0"/>
        <v>43</v>
      </c>
      <c r="E9" s="86">
        <v>6</v>
      </c>
      <c r="F9" s="86">
        <v>9</v>
      </c>
      <c r="G9" s="86">
        <v>10</v>
      </c>
      <c r="H9" s="86">
        <v>9</v>
      </c>
      <c r="I9" s="48"/>
      <c r="J9" s="86">
        <v>15</v>
      </c>
      <c r="K9" s="41">
        <v>2012</v>
      </c>
      <c r="M9" s="93"/>
      <c r="N9" s="79"/>
      <c r="O9" s="77"/>
      <c r="P9" s="88"/>
      <c r="Q9" s="69"/>
    </row>
    <row r="10" spans="1:17" s="50" customFormat="1" ht="12.75">
      <c r="A10" s="34" t="s">
        <v>5</v>
      </c>
      <c r="B10" s="12" t="s">
        <v>143</v>
      </c>
      <c r="C10" s="15" t="s">
        <v>28</v>
      </c>
      <c r="D10" s="11">
        <f t="shared" si="0"/>
        <v>20</v>
      </c>
      <c r="E10" s="95"/>
      <c r="F10" s="95"/>
      <c r="G10" s="95"/>
      <c r="H10" s="48">
        <v>8</v>
      </c>
      <c r="I10" s="86">
        <v>12</v>
      </c>
      <c r="J10" s="95"/>
      <c r="K10" s="40">
        <v>2009</v>
      </c>
      <c r="M10" s="93"/>
      <c r="N10" s="37"/>
      <c r="O10" s="21"/>
      <c r="P10" s="51"/>
      <c r="Q10" s="6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4.125" style="0" customWidth="1"/>
    <col min="2" max="2" width="24.75390625" style="0" bestFit="1" customWidth="1"/>
    <col min="3" max="3" width="21.375" style="0" bestFit="1" customWidth="1"/>
    <col min="5" max="10" width="6.125" style="0" customWidth="1"/>
    <col min="11" max="11" width="5.75390625" style="14" customWidth="1"/>
    <col min="13" max="13" width="4.125" style="23" customWidth="1"/>
    <col min="14" max="14" width="20.75390625" style="23" customWidth="1"/>
    <col min="15" max="15" width="21.875" style="23" bestFit="1" customWidth="1"/>
    <col min="16" max="16" width="9.125" style="23" customWidth="1"/>
    <col min="17" max="18" width="9.125" style="89" customWidth="1"/>
  </cols>
  <sheetData>
    <row r="1" spans="1:18" s="5" customFormat="1" ht="20.25">
      <c r="A1" s="10" t="s">
        <v>152</v>
      </c>
      <c r="B1" s="1"/>
      <c r="C1" s="1"/>
      <c r="D1" s="2"/>
      <c r="E1" s="3"/>
      <c r="F1" s="3"/>
      <c r="G1" s="3"/>
      <c r="H1" s="3"/>
      <c r="I1" s="3"/>
      <c r="J1" s="3"/>
      <c r="K1" s="13"/>
      <c r="M1" s="22"/>
      <c r="N1" s="22"/>
      <c r="O1" s="22"/>
      <c r="P1" s="22"/>
      <c r="Q1" s="76"/>
      <c r="R1" s="76"/>
    </row>
    <row r="2" ht="13.5" thickBot="1"/>
    <row r="3" spans="1:18" s="5" customFormat="1" ht="15.75" thickBot="1">
      <c r="A3" s="9"/>
      <c r="B3" s="20" t="s">
        <v>114</v>
      </c>
      <c r="C3" s="6"/>
      <c r="E3" s="7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32" t="s">
        <v>5</v>
      </c>
      <c r="K3" s="13"/>
      <c r="M3" s="22"/>
      <c r="N3" s="22"/>
      <c r="O3" s="22"/>
      <c r="P3" s="22"/>
      <c r="Q3" s="76"/>
      <c r="R3" s="76"/>
    </row>
    <row r="4" spans="1:18" s="5" customFormat="1" ht="6" customHeight="1">
      <c r="A4" s="9"/>
      <c r="B4" s="6"/>
      <c r="C4" s="6"/>
      <c r="D4" s="2"/>
      <c r="E4" s="3"/>
      <c r="F4" s="3"/>
      <c r="G4" s="3"/>
      <c r="H4" s="3"/>
      <c r="I4" s="3"/>
      <c r="J4" s="3"/>
      <c r="K4" s="13"/>
      <c r="M4" s="22"/>
      <c r="N4" s="22"/>
      <c r="O4" s="22"/>
      <c r="P4" s="22"/>
      <c r="Q4" s="76"/>
      <c r="R4" s="76"/>
    </row>
    <row r="5" spans="1:18" s="5" customFormat="1" ht="12.75">
      <c r="A5" s="34" t="s">
        <v>0</v>
      </c>
      <c r="B5" s="12" t="s">
        <v>69</v>
      </c>
      <c r="C5" s="15" t="s">
        <v>68</v>
      </c>
      <c r="D5" s="11">
        <f aca="true" t="shared" si="0" ref="D5:D29">IF(COUNTA(E5:J5)&gt;=1,LARGE(E5:J5,1),0)+IF(COUNTA(E5:J5)&gt;=2,LARGE(E5:J5,2),0)+IF(COUNTA(E5:J5)&gt;=3,LARGE(E5:J5,3),0)+IF(COUNTA(E5:J5)&gt;=4,LARGE(E5:J5,4),0)</f>
        <v>80</v>
      </c>
      <c r="E5" s="48">
        <v>20</v>
      </c>
      <c r="F5" s="48">
        <v>12</v>
      </c>
      <c r="G5" s="48">
        <v>20</v>
      </c>
      <c r="H5" s="48">
        <v>20</v>
      </c>
      <c r="I5" s="86">
        <v>20</v>
      </c>
      <c r="J5" s="86">
        <v>15</v>
      </c>
      <c r="K5" s="41">
        <v>2009</v>
      </c>
      <c r="L5" s="22"/>
      <c r="M5" s="93"/>
      <c r="N5" s="106"/>
      <c r="O5" s="106"/>
      <c r="P5" s="88"/>
      <c r="Q5" s="76"/>
      <c r="R5" s="76"/>
    </row>
    <row r="6" spans="1:18" s="50" customFormat="1" ht="12.75">
      <c r="A6" s="34" t="s">
        <v>1</v>
      </c>
      <c r="B6" s="12" t="s">
        <v>87</v>
      </c>
      <c r="C6" s="15" t="s">
        <v>28</v>
      </c>
      <c r="D6" s="11">
        <f t="shared" si="0"/>
        <v>60</v>
      </c>
      <c r="E6" s="48">
        <v>15</v>
      </c>
      <c r="F6" s="48">
        <v>15</v>
      </c>
      <c r="G6" s="48">
        <v>12</v>
      </c>
      <c r="H6" s="48">
        <v>15</v>
      </c>
      <c r="I6" s="86">
        <v>15</v>
      </c>
      <c r="J6" s="86">
        <v>9</v>
      </c>
      <c r="K6" s="17">
        <v>2008</v>
      </c>
      <c r="M6" s="93"/>
      <c r="N6" s="18"/>
      <c r="O6" s="106"/>
      <c r="P6" s="88"/>
      <c r="Q6" s="69"/>
      <c r="R6" s="69"/>
    </row>
    <row r="7" spans="1:18" s="50" customFormat="1" ht="12.75">
      <c r="A7" s="34" t="s">
        <v>2</v>
      </c>
      <c r="B7" s="15" t="s">
        <v>92</v>
      </c>
      <c r="C7" s="15" t="s">
        <v>68</v>
      </c>
      <c r="D7" s="11">
        <f t="shared" si="0"/>
        <v>50</v>
      </c>
      <c r="E7" s="48">
        <v>10</v>
      </c>
      <c r="F7" s="48">
        <v>20</v>
      </c>
      <c r="G7" s="48"/>
      <c r="H7" s="48"/>
      <c r="I7" s="48"/>
      <c r="J7" s="86">
        <v>20</v>
      </c>
      <c r="K7" s="41">
        <v>2007</v>
      </c>
      <c r="M7" s="93"/>
      <c r="N7" s="18"/>
      <c r="O7" s="106"/>
      <c r="P7" s="88"/>
      <c r="Q7" s="76"/>
      <c r="R7" s="76"/>
    </row>
    <row r="8" spans="1:18" s="5" customFormat="1" ht="12.75">
      <c r="A8" s="34" t="s">
        <v>3</v>
      </c>
      <c r="B8" s="12" t="s">
        <v>99</v>
      </c>
      <c r="C8" s="15" t="s">
        <v>68</v>
      </c>
      <c r="D8" s="11">
        <f t="shared" si="0"/>
        <v>44</v>
      </c>
      <c r="E8" s="48">
        <v>12</v>
      </c>
      <c r="F8" s="48">
        <v>10</v>
      </c>
      <c r="G8" s="48"/>
      <c r="H8" s="48">
        <v>10</v>
      </c>
      <c r="I8" s="86">
        <v>9</v>
      </c>
      <c r="J8" s="86">
        <v>12</v>
      </c>
      <c r="K8" s="40">
        <v>2011</v>
      </c>
      <c r="L8" s="50"/>
      <c r="M8" s="93"/>
      <c r="N8" s="18"/>
      <c r="O8" s="106"/>
      <c r="P8" s="88"/>
      <c r="Q8" s="69"/>
      <c r="R8" s="69"/>
    </row>
    <row r="9" spans="1:18" s="5" customFormat="1" ht="12.75">
      <c r="A9" s="34" t="s">
        <v>4</v>
      </c>
      <c r="B9" s="12" t="s">
        <v>91</v>
      </c>
      <c r="C9" s="15" t="s">
        <v>30</v>
      </c>
      <c r="D9" s="11">
        <f t="shared" si="0"/>
        <v>39</v>
      </c>
      <c r="E9" s="48"/>
      <c r="F9" s="48"/>
      <c r="G9" s="48">
        <v>15</v>
      </c>
      <c r="H9" s="48">
        <v>12</v>
      </c>
      <c r="I9" s="86">
        <v>12</v>
      </c>
      <c r="J9" s="48"/>
      <c r="K9" s="40">
        <v>2009</v>
      </c>
      <c r="L9" s="50"/>
      <c r="M9" s="93"/>
      <c r="N9" s="18"/>
      <c r="O9" s="106"/>
      <c r="P9" s="88"/>
      <c r="Q9" s="69"/>
      <c r="R9" s="69"/>
    </row>
    <row r="10" spans="1:18" s="50" customFormat="1" ht="12.75">
      <c r="A10" s="34" t="s">
        <v>5</v>
      </c>
      <c r="B10" s="12" t="s">
        <v>89</v>
      </c>
      <c r="C10" s="15" t="s">
        <v>68</v>
      </c>
      <c r="D10" s="11">
        <f t="shared" si="0"/>
        <v>38</v>
      </c>
      <c r="E10" s="48">
        <v>9</v>
      </c>
      <c r="F10" s="48">
        <v>9</v>
      </c>
      <c r="G10" s="48"/>
      <c r="H10" s="48">
        <v>9</v>
      </c>
      <c r="I10" s="86">
        <v>10</v>
      </c>
      <c r="J10" s="86">
        <v>10</v>
      </c>
      <c r="K10" s="40">
        <v>2011</v>
      </c>
      <c r="M10" s="93"/>
      <c r="N10" s="18"/>
      <c r="O10" s="106"/>
      <c r="P10" s="88"/>
      <c r="Q10" s="76"/>
      <c r="R10" s="76"/>
    </row>
    <row r="11" spans="1:18" s="50" customFormat="1" ht="12.75">
      <c r="A11" s="34" t="s">
        <v>6</v>
      </c>
      <c r="B11" s="12" t="s">
        <v>116</v>
      </c>
      <c r="C11" s="15" t="s">
        <v>68</v>
      </c>
      <c r="D11" s="11">
        <f t="shared" si="0"/>
        <v>33.5</v>
      </c>
      <c r="E11" s="48"/>
      <c r="F11" s="48">
        <v>7.5</v>
      </c>
      <c r="G11" s="48">
        <v>10</v>
      </c>
      <c r="H11" s="48">
        <v>8</v>
      </c>
      <c r="I11" s="48"/>
      <c r="J11" s="86">
        <v>8</v>
      </c>
      <c r="K11" s="40">
        <v>2008</v>
      </c>
      <c r="M11" s="93"/>
      <c r="N11" s="18"/>
      <c r="O11" s="106"/>
      <c r="P11" s="88"/>
      <c r="Q11" s="69"/>
      <c r="R11" s="69"/>
    </row>
    <row r="12" spans="1:18" s="50" customFormat="1" ht="12.75">
      <c r="A12" s="34" t="s">
        <v>7</v>
      </c>
      <c r="B12" s="15" t="s">
        <v>96</v>
      </c>
      <c r="C12" s="15" t="s">
        <v>28</v>
      </c>
      <c r="D12" s="11">
        <f t="shared" si="0"/>
        <v>23.5</v>
      </c>
      <c r="E12" s="48"/>
      <c r="F12" s="48"/>
      <c r="G12" s="48">
        <v>8</v>
      </c>
      <c r="H12" s="48">
        <v>7.5</v>
      </c>
      <c r="I12" s="86">
        <v>8</v>
      </c>
      <c r="J12" s="33"/>
      <c r="K12" s="40">
        <v>2009</v>
      </c>
      <c r="M12" s="93"/>
      <c r="N12" s="18"/>
      <c r="O12" s="106"/>
      <c r="P12" s="88"/>
      <c r="Q12" s="69"/>
      <c r="R12" s="69"/>
    </row>
    <row r="13" spans="1:18" s="50" customFormat="1" ht="12.75">
      <c r="A13" s="34" t="s">
        <v>9</v>
      </c>
      <c r="B13" s="12" t="s">
        <v>100</v>
      </c>
      <c r="C13" s="15" t="s">
        <v>68</v>
      </c>
      <c r="D13" s="11">
        <f t="shared" si="0"/>
        <v>23.25</v>
      </c>
      <c r="E13" s="48">
        <v>8</v>
      </c>
      <c r="F13" s="48"/>
      <c r="G13" s="48">
        <v>9</v>
      </c>
      <c r="H13" s="48">
        <v>6.25</v>
      </c>
      <c r="I13" s="48"/>
      <c r="J13" s="33"/>
      <c r="K13" s="40">
        <v>2010</v>
      </c>
      <c r="M13" s="93"/>
      <c r="N13" s="18"/>
      <c r="O13" s="106"/>
      <c r="P13" s="88"/>
      <c r="Q13" s="69"/>
      <c r="R13" s="69"/>
    </row>
    <row r="14" spans="1:18" s="50" customFormat="1" ht="12.75">
      <c r="A14" s="34" t="s">
        <v>10</v>
      </c>
      <c r="B14" s="12" t="s">
        <v>135</v>
      </c>
      <c r="C14" s="15" t="s">
        <v>28</v>
      </c>
      <c r="D14" s="11">
        <f t="shared" si="0"/>
        <v>19.75</v>
      </c>
      <c r="E14" s="95"/>
      <c r="F14" s="95"/>
      <c r="G14" s="95"/>
      <c r="H14" s="48">
        <v>5.5</v>
      </c>
      <c r="I14" s="86">
        <v>6.75</v>
      </c>
      <c r="J14" s="86">
        <v>7.5</v>
      </c>
      <c r="K14" s="40">
        <v>2010</v>
      </c>
      <c r="M14" s="51"/>
      <c r="N14" s="51"/>
      <c r="O14" s="51"/>
      <c r="P14" s="51"/>
      <c r="Q14" s="69"/>
      <c r="R14" s="69"/>
    </row>
    <row r="15" spans="1:18" s="50" customFormat="1" ht="12.75">
      <c r="A15" s="34" t="s">
        <v>117</v>
      </c>
      <c r="B15" s="12" t="s">
        <v>122</v>
      </c>
      <c r="C15" s="15" t="s">
        <v>68</v>
      </c>
      <c r="D15" s="11">
        <f t="shared" si="0"/>
        <v>19</v>
      </c>
      <c r="E15" s="95"/>
      <c r="F15" s="95"/>
      <c r="G15" s="48">
        <v>7</v>
      </c>
      <c r="H15" s="48">
        <v>5</v>
      </c>
      <c r="I15" s="95"/>
      <c r="J15" s="86">
        <v>7</v>
      </c>
      <c r="K15" s="40">
        <v>2013</v>
      </c>
      <c r="M15" s="93"/>
      <c r="N15" s="79"/>
      <c r="O15" s="54"/>
      <c r="P15" s="88"/>
      <c r="Q15" s="69"/>
      <c r="R15" s="69"/>
    </row>
    <row r="16" spans="1:18" s="50" customFormat="1" ht="12.75">
      <c r="A16" s="34" t="s">
        <v>124</v>
      </c>
      <c r="B16" s="12" t="s">
        <v>120</v>
      </c>
      <c r="C16" s="15" t="s">
        <v>28</v>
      </c>
      <c r="D16" s="11">
        <f t="shared" si="0"/>
        <v>15.95</v>
      </c>
      <c r="E16" s="48"/>
      <c r="F16" s="48">
        <v>4.9</v>
      </c>
      <c r="G16" s="48">
        <v>4.8</v>
      </c>
      <c r="H16" s="48"/>
      <c r="I16" s="86">
        <v>6.25</v>
      </c>
      <c r="J16" s="48"/>
      <c r="K16" s="40">
        <v>2013</v>
      </c>
      <c r="M16" s="93"/>
      <c r="N16" s="18"/>
      <c r="O16" s="106"/>
      <c r="P16" s="88"/>
      <c r="Q16" s="69"/>
      <c r="R16" s="69"/>
    </row>
    <row r="17" spans="1:18" s="50" customFormat="1" ht="12.75">
      <c r="A17" s="34" t="s">
        <v>118</v>
      </c>
      <c r="B17" s="12" t="s">
        <v>123</v>
      </c>
      <c r="C17" s="15" t="s">
        <v>68</v>
      </c>
      <c r="D17" s="11">
        <f t="shared" si="0"/>
        <v>15.8</v>
      </c>
      <c r="E17" s="95"/>
      <c r="F17" s="95"/>
      <c r="G17" s="48">
        <v>6.75</v>
      </c>
      <c r="H17" s="48">
        <v>4.25</v>
      </c>
      <c r="I17" s="95"/>
      <c r="J17" s="48">
        <v>4.8</v>
      </c>
      <c r="K17" s="40">
        <v>2012</v>
      </c>
      <c r="M17" s="93"/>
      <c r="N17" s="79"/>
      <c r="O17" s="54"/>
      <c r="P17" s="88"/>
      <c r="Q17" s="69"/>
      <c r="R17" s="69"/>
    </row>
    <row r="18" spans="1:18" s="50" customFormat="1" ht="12.75">
      <c r="A18" s="34" t="s">
        <v>119</v>
      </c>
      <c r="B18" s="12" t="s">
        <v>111</v>
      </c>
      <c r="C18" s="15" t="s">
        <v>28</v>
      </c>
      <c r="D18" s="11">
        <f t="shared" si="0"/>
        <v>14.5</v>
      </c>
      <c r="E18" s="48"/>
      <c r="F18" s="48">
        <v>7</v>
      </c>
      <c r="G18" s="48">
        <v>7.5</v>
      </c>
      <c r="H18" s="48"/>
      <c r="I18" s="55"/>
      <c r="J18" s="33"/>
      <c r="K18" s="40">
        <v>2009</v>
      </c>
      <c r="M18" s="93"/>
      <c r="N18" s="70"/>
      <c r="O18" s="71"/>
      <c r="P18" s="88"/>
      <c r="Q18" s="69"/>
      <c r="R18" s="69"/>
    </row>
    <row r="19" spans="1:18" s="50" customFormat="1" ht="12.75">
      <c r="A19" s="34" t="s">
        <v>121</v>
      </c>
      <c r="B19" s="12" t="s">
        <v>131</v>
      </c>
      <c r="C19" s="12" t="s">
        <v>48</v>
      </c>
      <c r="D19" s="11">
        <f t="shared" si="0"/>
        <v>13.75</v>
      </c>
      <c r="E19" s="95"/>
      <c r="F19" s="95"/>
      <c r="G19" s="95"/>
      <c r="H19" s="48">
        <v>6.75</v>
      </c>
      <c r="I19" s="86">
        <v>7</v>
      </c>
      <c r="J19" s="95"/>
      <c r="K19" s="40">
        <v>2009</v>
      </c>
      <c r="M19" s="93"/>
      <c r="N19" s="37"/>
      <c r="O19" s="21"/>
      <c r="P19" s="51"/>
      <c r="Q19" s="69"/>
      <c r="R19" s="69"/>
    </row>
    <row r="20" spans="1:18" s="50" customFormat="1" ht="12.75">
      <c r="A20" s="34" t="s">
        <v>125</v>
      </c>
      <c r="B20" s="12" t="s">
        <v>134</v>
      </c>
      <c r="C20" s="12" t="s">
        <v>48</v>
      </c>
      <c r="D20" s="11">
        <f t="shared" si="0"/>
        <v>13.25</v>
      </c>
      <c r="E20" s="95"/>
      <c r="F20" s="95"/>
      <c r="G20" s="95"/>
      <c r="H20" s="48">
        <v>5.75</v>
      </c>
      <c r="I20" s="86">
        <v>7.5</v>
      </c>
      <c r="J20" s="95"/>
      <c r="K20" s="40">
        <v>2009</v>
      </c>
      <c r="M20" s="93"/>
      <c r="N20" s="37"/>
      <c r="O20" s="21"/>
      <c r="P20" s="51"/>
      <c r="Q20" s="69"/>
      <c r="R20" s="69"/>
    </row>
    <row r="21" spans="1:18" s="50" customFormat="1" ht="12.75">
      <c r="A21" s="34" t="s">
        <v>126</v>
      </c>
      <c r="B21" s="12" t="s">
        <v>111</v>
      </c>
      <c r="C21" s="15" t="s">
        <v>28</v>
      </c>
      <c r="D21" s="11">
        <f t="shared" si="0"/>
        <v>11.75</v>
      </c>
      <c r="E21" s="95"/>
      <c r="F21" s="95"/>
      <c r="G21" s="95"/>
      <c r="H21" s="48">
        <v>5.25</v>
      </c>
      <c r="I21" s="86">
        <v>6.5</v>
      </c>
      <c r="J21" s="95"/>
      <c r="K21" s="40">
        <v>2009</v>
      </c>
      <c r="M21" s="51"/>
      <c r="N21" s="51"/>
      <c r="O21" s="51"/>
      <c r="P21" s="51"/>
      <c r="Q21" s="69"/>
      <c r="R21" s="69"/>
    </row>
    <row r="22" spans="1:18" s="50" customFormat="1" ht="12.75">
      <c r="A22" s="34" t="s">
        <v>127</v>
      </c>
      <c r="B22" s="12" t="s">
        <v>110</v>
      </c>
      <c r="C22" s="15" t="s">
        <v>28</v>
      </c>
      <c r="D22" s="11">
        <f t="shared" si="0"/>
        <v>8</v>
      </c>
      <c r="E22" s="48"/>
      <c r="F22" s="48">
        <v>8</v>
      </c>
      <c r="G22" s="48"/>
      <c r="H22" s="48"/>
      <c r="I22" s="48"/>
      <c r="J22" s="33"/>
      <c r="K22" s="40">
        <v>2008</v>
      </c>
      <c r="M22" s="93"/>
      <c r="N22" s="103"/>
      <c r="O22" s="18"/>
      <c r="P22" s="69"/>
      <c r="Q22" s="69"/>
      <c r="R22" s="69"/>
    </row>
    <row r="23" spans="1:18" s="50" customFormat="1" ht="12.75">
      <c r="A23" s="34" t="s">
        <v>128</v>
      </c>
      <c r="B23" s="12" t="s">
        <v>130</v>
      </c>
      <c r="C23" s="12" t="s">
        <v>52</v>
      </c>
      <c r="D23" s="11">
        <f t="shared" si="0"/>
        <v>7</v>
      </c>
      <c r="E23" s="95"/>
      <c r="F23" s="95"/>
      <c r="G23" s="95"/>
      <c r="H23" s="48">
        <v>7</v>
      </c>
      <c r="I23" s="95"/>
      <c r="J23" s="95"/>
      <c r="K23" s="40">
        <v>2009</v>
      </c>
      <c r="M23" s="93"/>
      <c r="N23" s="37"/>
      <c r="O23" s="21"/>
      <c r="P23" s="51"/>
      <c r="Q23" s="69"/>
      <c r="R23" s="69"/>
    </row>
    <row r="24" spans="1:18" s="50" customFormat="1" ht="12.75">
      <c r="A24" s="34" t="s">
        <v>136</v>
      </c>
      <c r="B24" s="102" t="s">
        <v>155</v>
      </c>
      <c r="C24" s="16" t="s">
        <v>68</v>
      </c>
      <c r="D24" s="11">
        <f t="shared" si="0"/>
        <v>6.75</v>
      </c>
      <c r="E24" s="95"/>
      <c r="F24" s="95"/>
      <c r="G24" s="95"/>
      <c r="H24" s="95"/>
      <c r="I24" s="95"/>
      <c r="J24" s="86">
        <v>6.75</v>
      </c>
      <c r="K24" s="40">
        <v>2014</v>
      </c>
      <c r="M24" s="51"/>
      <c r="N24" s="51"/>
      <c r="O24" s="51"/>
      <c r="P24" s="51"/>
      <c r="Q24" s="69"/>
      <c r="R24" s="69"/>
    </row>
    <row r="25" spans="1:18" s="50" customFormat="1" ht="12.75">
      <c r="A25" s="34" t="s">
        <v>137</v>
      </c>
      <c r="B25" s="12" t="s">
        <v>132</v>
      </c>
      <c r="C25" s="12" t="s">
        <v>52</v>
      </c>
      <c r="D25" s="11">
        <f t="shared" si="0"/>
        <v>6.5</v>
      </c>
      <c r="E25" s="95"/>
      <c r="F25" s="95"/>
      <c r="G25" s="95"/>
      <c r="H25" s="48">
        <v>6.5</v>
      </c>
      <c r="I25" s="95"/>
      <c r="J25" s="95"/>
      <c r="K25" s="40">
        <v>2009</v>
      </c>
      <c r="M25" s="93"/>
      <c r="N25" s="103"/>
      <c r="O25" s="18"/>
      <c r="P25" s="51"/>
      <c r="Q25" s="69"/>
      <c r="R25" s="69"/>
    </row>
    <row r="26" spans="1:18" s="50" customFormat="1" ht="12.75">
      <c r="A26" s="34" t="s">
        <v>138</v>
      </c>
      <c r="B26" s="101" t="s">
        <v>133</v>
      </c>
      <c r="C26" s="102" t="s">
        <v>48</v>
      </c>
      <c r="D26" s="11">
        <f t="shared" si="0"/>
        <v>6</v>
      </c>
      <c r="E26" s="95"/>
      <c r="F26" s="95"/>
      <c r="G26" s="95"/>
      <c r="H26" s="48">
        <v>6</v>
      </c>
      <c r="I26" s="95"/>
      <c r="J26" s="95"/>
      <c r="K26" s="40">
        <v>2012</v>
      </c>
      <c r="M26" s="93"/>
      <c r="N26" s="37"/>
      <c r="O26" s="21"/>
      <c r="P26" s="51"/>
      <c r="Q26" s="69"/>
      <c r="R26" s="69"/>
    </row>
    <row r="27" spans="1:18" s="50" customFormat="1" ht="12.75">
      <c r="A27" s="34" t="s">
        <v>140</v>
      </c>
      <c r="B27" s="101" t="s">
        <v>139</v>
      </c>
      <c r="C27" s="102" t="s">
        <v>48</v>
      </c>
      <c r="D27" s="11">
        <f t="shared" si="0"/>
        <v>4.9</v>
      </c>
      <c r="E27" s="95"/>
      <c r="F27" s="95"/>
      <c r="G27" s="95"/>
      <c r="H27" s="48">
        <v>4.9</v>
      </c>
      <c r="I27" s="95"/>
      <c r="J27" s="95"/>
      <c r="K27" s="40">
        <v>2015</v>
      </c>
      <c r="M27" s="51"/>
      <c r="N27" s="51"/>
      <c r="O27" s="51"/>
      <c r="P27" s="51"/>
      <c r="Q27" s="69"/>
      <c r="R27" s="69"/>
    </row>
    <row r="28" spans="1:18" s="50" customFormat="1" ht="12.75">
      <c r="A28" s="34" t="s">
        <v>142</v>
      </c>
      <c r="B28" s="12" t="s">
        <v>141</v>
      </c>
      <c r="C28" s="15" t="s">
        <v>28</v>
      </c>
      <c r="D28" s="11">
        <f t="shared" si="0"/>
        <v>4.8</v>
      </c>
      <c r="E28" s="95"/>
      <c r="F28" s="95"/>
      <c r="G28" s="95"/>
      <c r="H28" s="48">
        <v>4.8</v>
      </c>
      <c r="I28" s="95"/>
      <c r="J28" s="95"/>
      <c r="K28" s="40">
        <v>2008</v>
      </c>
      <c r="M28" s="51"/>
      <c r="N28" s="51"/>
      <c r="O28" s="51"/>
      <c r="P28" s="51"/>
      <c r="Q28" s="69"/>
      <c r="R28" s="69"/>
    </row>
    <row r="29" spans="1:18" s="50" customFormat="1" ht="12.75">
      <c r="A29" s="34" t="s">
        <v>144</v>
      </c>
      <c r="B29" s="12" t="s">
        <v>151</v>
      </c>
      <c r="C29" s="15" t="s">
        <v>28</v>
      </c>
      <c r="D29" s="11">
        <f t="shared" si="0"/>
        <v>4.6</v>
      </c>
      <c r="E29" s="95"/>
      <c r="F29" s="95"/>
      <c r="G29" s="95"/>
      <c r="H29" s="48"/>
      <c r="I29" s="86">
        <v>4.6</v>
      </c>
      <c r="J29" s="95"/>
      <c r="K29" s="40">
        <v>2012</v>
      </c>
      <c r="M29" s="51"/>
      <c r="N29" s="51"/>
      <c r="O29" s="51"/>
      <c r="P29" s="51"/>
      <c r="Q29" s="69"/>
      <c r="R29" s="69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120" zoomScaleNormal="120" zoomScalePageLayoutView="0" workbookViewId="0" topLeftCell="A1">
      <selection activeCell="O19" sqref="O19"/>
    </sheetView>
  </sheetViews>
  <sheetFormatPr defaultColWidth="9.00390625" defaultRowHeight="12.75"/>
  <cols>
    <col min="1" max="1" width="4.125" style="0" customWidth="1"/>
    <col min="2" max="2" width="24.75390625" style="0" bestFit="1" customWidth="1"/>
    <col min="3" max="3" width="21.375" style="0" bestFit="1" customWidth="1"/>
    <col min="5" max="10" width="6.125" style="0" customWidth="1"/>
    <col min="11" max="11" width="5.75390625" style="14" customWidth="1"/>
    <col min="13" max="13" width="4.125" style="23" customWidth="1"/>
    <col min="14" max="14" width="20.75390625" style="23" customWidth="1"/>
    <col min="15" max="15" width="21.875" style="23" bestFit="1" customWidth="1"/>
    <col min="16" max="16" width="9.125" style="23" customWidth="1"/>
    <col min="17" max="18" width="9.125" style="89" customWidth="1"/>
  </cols>
  <sheetData>
    <row r="1" spans="1:18" s="5" customFormat="1" ht="20.25">
      <c r="A1" s="10" t="s">
        <v>153</v>
      </c>
      <c r="B1" s="1"/>
      <c r="C1" s="1"/>
      <c r="D1" s="2"/>
      <c r="E1" s="3"/>
      <c r="F1" s="3"/>
      <c r="G1" s="3"/>
      <c r="H1" s="3"/>
      <c r="I1" s="3"/>
      <c r="J1" s="3"/>
      <c r="K1" s="13"/>
      <c r="M1" s="22"/>
      <c r="N1" s="22"/>
      <c r="O1" s="22"/>
      <c r="P1" s="22"/>
      <c r="Q1" s="76"/>
      <c r="R1" s="76"/>
    </row>
    <row r="2" ht="13.5" thickBot="1"/>
    <row r="3" spans="1:18" s="5" customFormat="1" ht="15.75" thickBot="1">
      <c r="A3" s="9"/>
      <c r="B3" s="20" t="s">
        <v>15</v>
      </c>
      <c r="C3" s="6"/>
      <c r="E3" s="7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32" t="s">
        <v>5</v>
      </c>
      <c r="K3" s="13"/>
      <c r="M3" s="22"/>
      <c r="N3" s="22"/>
      <c r="O3" s="22"/>
      <c r="P3" s="22"/>
      <c r="Q3" s="76"/>
      <c r="R3" s="76"/>
    </row>
    <row r="4" spans="1:18" s="5" customFormat="1" ht="6" customHeight="1">
      <c r="A4" s="9"/>
      <c r="B4" s="6"/>
      <c r="C4" s="6"/>
      <c r="D4" s="2"/>
      <c r="E4" s="3"/>
      <c r="F4" s="3"/>
      <c r="G4" s="3"/>
      <c r="H4" s="3"/>
      <c r="I4" s="3"/>
      <c r="J4" s="3"/>
      <c r="K4" s="13"/>
      <c r="M4" s="22"/>
      <c r="N4" s="22"/>
      <c r="O4" s="22"/>
      <c r="P4" s="22"/>
      <c r="Q4" s="76"/>
      <c r="R4" s="76"/>
    </row>
    <row r="5" spans="1:18" s="5" customFormat="1" ht="12.75">
      <c r="A5" s="34" t="s">
        <v>0</v>
      </c>
      <c r="B5" s="67" t="s">
        <v>69</v>
      </c>
      <c r="C5" s="68" t="s">
        <v>68</v>
      </c>
      <c r="D5" s="11">
        <f aca="true" t="shared" si="0" ref="D5:D35">IF(COUNTA(E5:J5)&gt;=1,LARGE(E5:J5,1),0)+IF(COUNTA(E5:J5)&gt;=2,LARGE(E5:J5,2),0)+IF(COUNTA(E5:J5)&gt;=3,LARGE(E5:J5,3),0)+IF(COUNTA(E5:J5)&gt;=4,LARGE(E5:J5,4),0)</f>
        <v>75</v>
      </c>
      <c r="E5" s="86">
        <v>20</v>
      </c>
      <c r="F5" s="86">
        <v>12</v>
      </c>
      <c r="G5" s="86">
        <v>20</v>
      </c>
      <c r="H5" s="86">
        <v>15</v>
      </c>
      <c r="I5" s="86">
        <v>20</v>
      </c>
      <c r="J5" s="86">
        <v>15</v>
      </c>
      <c r="K5" s="66">
        <v>2009</v>
      </c>
      <c r="L5" s="22"/>
      <c r="M5" s="93"/>
      <c r="N5" s="106"/>
      <c r="O5" s="106"/>
      <c r="P5" s="88"/>
      <c r="Q5" s="76"/>
      <c r="R5" s="76"/>
    </row>
    <row r="6" spans="1:17" ht="12.75">
      <c r="A6" s="34" t="s">
        <v>1</v>
      </c>
      <c r="B6" s="67" t="s">
        <v>87</v>
      </c>
      <c r="C6" s="68" t="s">
        <v>28</v>
      </c>
      <c r="D6" s="11">
        <f t="shared" si="0"/>
        <v>57</v>
      </c>
      <c r="E6" s="86">
        <v>15</v>
      </c>
      <c r="F6" s="86">
        <v>15</v>
      </c>
      <c r="G6" s="86">
        <v>12</v>
      </c>
      <c r="H6" s="86">
        <v>12</v>
      </c>
      <c r="I6" s="86">
        <v>15</v>
      </c>
      <c r="J6" s="86">
        <v>8</v>
      </c>
      <c r="K6" s="74">
        <v>2008</v>
      </c>
      <c r="M6" s="93"/>
      <c r="N6" s="18"/>
      <c r="O6" s="106"/>
      <c r="P6" s="88"/>
      <c r="Q6" s="76"/>
    </row>
    <row r="7" spans="1:17" ht="12.75">
      <c r="A7" s="34" t="s">
        <v>2</v>
      </c>
      <c r="B7" s="67" t="s">
        <v>84</v>
      </c>
      <c r="C7" s="68" t="s">
        <v>68</v>
      </c>
      <c r="D7" s="11">
        <f t="shared" si="0"/>
        <v>50</v>
      </c>
      <c r="E7" s="86">
        <v>10</v>
      </c>
      <c r="F7" s="86">
        <v>10</v>
      </c>
      <c r="G7" s="86">
        <v>10</v>
      </c>
      <c r="H7" s="86">
        <v>20</v>
      </c>
      <c r="I7" s="64"/>
      <c r="J7" s="65"/>
      <c r="K7" s="66">
        <v>2008</v>
      </c>
      <c r="L7" s="22"/>
      <c r="M7" s="93"/>
      <c r="N7" s="18"/>
      <c r="O7" s="106"/>
      <c r="P7" s="88"/>
      <c r="Q7" s="69"/>
    </row>
    <row r="8" spans="1:18" s="50" customFormat="1" ht="12.75">
      <c r="A8" s="34" t="s">
        <v>3</v>
      </c>
      <c r="B8" s="15" t="s">
        <v>92</v>
      </c>
      <c r="C8" s="15" t="s">
        <v>68</v>
      </c>
      <c r="D8" s="11">
        <f t="shared" si="0"/>
        <v>49</v>
      </c>
      <c r="E8" s="86">
        <v>9</v>
      </c>
      <c r="F8" s="86">
        <v>20</v>
      </c>
      <c r="G8" s="48"/>
      <c r="H8" s="48"/>
      <c r="I8" s="48"/>
      <c r="J8" s="86">
        <v>20</v>
      </c>
      <c r="K8" s="41">
        <v>2007</v>
      </c>
      <c r="L8"/>
      <c r="M8" s="93"/>
      <c r="N8" s="18"/>
      <c r="O8" s="106"/>
      <c r="P8" s="88"/>
      <c r="Q8" s="89"/>
      <c r="R8" s="69"/>
    </row>
    <row r="9" spans="1:18" s="5" customFormat="1" ht="12.75">
      <c r="A9" s="34" t="s">
        <v>4</v>
      </c>
      <c r="B9" s="39" t="s">
        <v>99</v>
      </c>
      <c r="C9" s="38" t="s">
        <v>68</v>
      </c>
      <c r="D9" s="11">
        <f t="shared" si="0"/>
        <v>42</v>
      </c>
      <c r="E9" s="86">
        <v>12</v>
      </c>
      <c r="F9" s="86">
        <v>9</v>
      </c>
      <c r="G9" s="49"/>
      <c r="H9" s="86">
        <v>9</v>
      </c>
      <c r="I9" s="86">
        <v>9</v>
      </c>
      <c r="J9" s="86">
        <v>12</v>
      </c>
      <c r="K9" s="42">
        <v>2011</v>
      </c>
      <c r="L9"/>
      <c r="M9" s="93"/>
      <c r="N9" s="18"/>
      <c r="O9" s="106"/>
      <c r="P9" s="88"/>
      <c r="Q9" s="89"/>
      <c r="R9" s="104"/>
    </row>
    <row r="10" spans="1:18" s="75" customFormat="1" ht="12.75">
      <c r="A10" s="34" t="s">
        <v>5</v>
      </c>
      <c r="B10" s="67" t="s">
        <v>91</v>
      </c>
      <c r="C10" s="68" t="s">
        <v>30</v>
      </c>
      <c r="D10" s="11">
        <f t="shared" si="0"/>
        <v>37</v>
      </c>
      <c r="E10" s="49"/>
      <c r="F10" s="49"/>
      <c r="G10" s="86">
        <v>15</v>
      </c>
      <c r="H10" s="86">
        <v>10</v>
      </c>
      <c r="I10" s="86">
        <v>12</v>
      </c>
      <c r="J10" s="49"/>
      <c r="K10" s="72">
        <v>2009</v>
      </c>
      <c r="L10"/>
      <c r="M10" s="93"/>
      <c r="N10" s="106"/>
      <c r="O10" s="106"/>
      <c r="P10" s="88"/>
      <c r="Q10" s="89"/>
      <c r="R10" s="89"/>
    </row>
    <row r="11" spans="1:18" s="5" customFormat="1" ht="12.75">
      <c r="A11" s="34" t="s">
        <v>6</v>
      </c>
      <c r="B11" s="52" t="s">
        <v>89</v>
      </c>
      <c r="C11" s="53" t="s">
        <v>68</v>
      </c>
      <c r="D11" s="11">
        <f t="shared" si="0"/>
        <v>36</v>
      </c>
      <c r="E11" s="86">
        <v>7.5</v>
      </c>
      <c r="F11" s="86">
        <v>8</v>
      </c>
      <c r="G11" s="49"/>
      <c r="H11" s="86">
        <v>8</v>
      </c>
      <c r="I11" s="86">
        <v>10</v>
      </c>
      <c r="J11" s="86">
        <v>10</v>
      </c>
      <c r="K11" s="42">
        <v>2011</v>
      </c>
      <c r="L11"/>
      <c r="M11" s="93"/>
      <c r="N11" s="18"/>
      <c r="O11" s="106"/>
      <c r="P11" s="88"/>
      <c r="Q11" s="87"/>
      <c r="R11" s="69"/>
    </row>
    <row r="12" spans="1:18" s="50" customFormat="1" ht="12.75">
      <c r="A12" s="34" t="s">
        <v>7</v>
      </c>
      <c r="B12" s="68" t="s">
        <v>88</v>
      </c>
      <c r="C12" s="68" t="s">
        <v>68</v>
      </c>
      <c r="D12" s="11">
        <f t="shared" si="0"/>
        <v>33.5</v>
      </c>
      <c r="E12" s="86">
        <v>8</v>
      </c>
      <c r="F12" s="86">
        <v>7.5</v>
      </c>
      <c r="G12" s="86">
        <v>9</v>
      </c>
      <c r="H12" s="86">
        <v>7.5</v>
      </c>
      <c r="I12" s="64"/>
      <c r="J12" s="86">
        <v>9</v>
      </c>
      <c r="K12" s="72">
        <v>2008</v>
      </c>
      <c r="L12"/>
      <c r="M12" s="93"/>
      <c r="N12" s="18"/>
      <c r="O12" s="106"/>
      <c r="P12" s="88"/>
      <c r="Q12" s="37"/>
      <c r="R12" s="76"/>
    </row>
    <row r="13" spans="1:16" ht="12.75">
      <c r="A13" s="34" t="s">
        <v>9</v>
      </c>
      <c r="B13" s="91" t="s">
        <v>116</v>
      </c>
      <c r="C13" s="92" t="s">
        <v>68</v>
      </c>
      <c r="D13" s="11">
        <f t="shared" si="0"/>
        <v>28.5</v>
      </c>
      <c r="E13" s="48"/>
      <c r="F13" s="86">
        <v>6.75</v>
      </c>
      <c r="G13" s="86">
        <v>8</v>
      </c>
      <c r="H13" s="86">
        <v>6.75</v>
      </c>
      <c r="I13" s="48"/>
      <c r="J13" s="86">
        <v>7</v>
      </c>
      <c r="K13" s="40">
        <v>2008</v>
      </c>
      <c r="M13" s="93"/>
      <c r="N13" s="18"/>
      <c r="O13" s="106"/>
      <c r="P13" s="88"/>
    </row>
    <row r="14" spans="1:16" ht="12.75">
      <c r="A14" s="34" t="s">
        <v>10</v>
      </c>
      <c r="B14" s="52" t="s">
        <v>106</v>
      </c>
      <c r="C14" s="53" t="s">
        <v>68</v>
      </c>
      <c r="D14" s="11">
        <f t="shared" si="0"/>
        <v>28</v>
      </c>
      <c r="E14" s="49"/>
      <c r="F14" s="86">
        <v>6.25</v>
      </c>
      <c r="G14" s="86">
        <v>7.5</v>
      </c>
      <c r="H14" s="86">
        <v>6.25</v>
      </c>
      <c r="I14" s="86">
        <v>7.5</v>
      </c>
      <c r="J14" s="86">
        <v>6.75</v>
      </c>
      <c r="K14" s="42">
        <v>2012</v>
      </c>
      <c r="M14" s="93"/>
      <c r="N14" s="18"/>
      <c r="O14" s="106"/>
      <c r="P14" s="88"/>
    </row>
    <row r="15" spans="1:18" ht="12.75">
      <c r="A15" s="34" t="s">
        <v>117</v>
      </c>
      <c r="B15" s="52" t="s">
        <v>102</v>
      </c>
      <c r="C15" s="53" t="s">
        <v>68</v>
      </c>
      <c r="D15" s="11">
        <f t="shared" si="0"/>
        <v>27</v>
      </c>
      <c r="E15" s="86">
        <v>7</v>
      </c>
      <c r="F15" s="86">
        <v>6.5</v>
      </c>
      <c r="G15" s="49"/>
      <c r="H15" s="86">
        <v>7</v>
      </c>
      <c r="I15" s="86">
        <v>6.25</v>
      </c>
      <c r="J15" s="86">
        <v>6.5</v>
      </c>
      <c r="K15" s="42">
        <v>2013</v>
      </c>
      <c r="M15" s="93"/>
      <c r="N15" s="18"/>
      <c r="O15" s="106"/>
      <c r="P15" s="88"/>
      <c r="Q15" s="37"/>
      <c r="R15" s="69"/>
    </row>
    <row r="16" spans="1:18" ht="12.75">
      <c r="A16" s="34" t="s">
        <v>124</v>
      </c>
      <c r="B16" s="52" t="s">
        <v>101</v>
      </c>
      <c r="C16" s="53" t="s">
        <v>68</v>
      </c>
      <c r="D16" s="11">
        <f t="shared" si="0"/>
        <v>24.55</v>
      </c>
      <c r="E16" s="86">
        <v>4.8</v>
      </c>
      <c r="F16" s="86">
        <v>5.75</v>
      </c>
      <c r="G16" s="86">
        <v>6.5</v>
      </c>
      <c r="H16" s="86">
        <v>4.55</v>
      </c>
      <c r="I16" s="49"/>
      <c r="J16" s="86">
        <v>7.5</v>
      </c>
      <c r="K16" s="42">
        <v>2012</v>
      </c>
      <c r="M16" s="93"/>
      <c r="N16" s="18"/>
      <c r="O16" s="106"/>
      <c r="P16" s="88"/>
      <c r="Q16" s="37"/>
      <c r="R16" s="76"/>
    </row>
    <row r="17" spans="1:18" s="50" customFormat="1" ht="12.75">
      <c r="A17" s="34" t="s">
        <v>118</v>
      </c>
      <c r="B17" s="83" t="s">
        <v>96</v>
      </c>
      <c r="C17" s="82" t="s">
        <v>28</v>
      </c>
      <c r="D17" s="11">
        <f t="shared" si="0"/>
        <v>21.25</v>
      </c>
      <c r="E17" s="49"/>
      <c r="F17" s="49"/>
      <c r="G17" s="86">
        <v>6.75</v>
      </c>
      <c r="H17" s="86">
        <v>6.5</v>
      </c>
      <c r="I17" s="86">
        <v>8</v>
      </c>
      <c r="J17" s="43"/>
      <c r="K17" s="72">
        <v>2009</v>
      </c>
      <c r="L17"/>
      <c r="M17" s="93"/>
      <c r="N17" s="18"/>
      <c r="O17" s="106"/>
      <c r="P17" s="88"/>
      <c r="Q17" s="96"/>
      <c r="R17" s="89"/>
    </row>
    <row r="18" spans="1:18" s="73" customFormat="1" ht="12.75">
      <c r="A18" s="34" t="s">
        <v>119</v>
      </c>
      <c r="B18" s="39" t="s">
        <v>100</v>
      </c>
      <c r="C18" s="38" t="s">
        <v>68</v>
      </c>
      <c r="D18" s="11">
        <f t="shared" si="0"/>
        <v>19</v>
      </c>
      <c r="E18" s="86">
        <v>6.75</v>
      </c>
      <c r="F18" s="49"/>
      <c r="G18" s="86">
        <v>7</v>
      </c>
      <c r="H18" s="86">
        <v>5.25</v>
      </c>
      <c r="I18" s="49"/>
      <c r="J18" s="84"/>
      <c r="K18" s="42">
        <v>2010</v>
      </c>
      <c r="L18"/>
      <c r="M18" s="93"/>
      <c r="N18" s="18"/>
      <c r="O18" s="106"/>
      <c r="P18" s="88"/>
      <c r="Q18" s="90"/>
      <c r="R18" s="89"/>
    </row>
    <row r="19" spans="1:18" ht="12.75">
      <c r="A19" s="34" t="s">
        <v>121</v>
      </c>
      <c r="B19" s="67" t="s">
        <v>111</v>
      </c>
      <c r="C19" s="68" t="s">
        <v>28</v>
      </c>
      <c r="D19" s="11">
        <f t="shared" si="0"/>
        <v>18.25</v>
      </c>
      <c r="E19" s="49"/>
      <c r="F19" s="86">
        <v>6</v>
      </c>
      <c r="G19" s="86">
        <v>6.25</v>
      </c>
      <c r="H19" s="49"/>
      <c r="I19" s="86">
        <v>6</v>
      </c>
      <c r="J19" s="43"/>
      <c r="K19" s="72">
        <v>2009</v>
      </c>
      <c r="L19" s="50"/>
      <c r="M19" s="93"/>
      <c r="N19" s="79"/>
      <c r="O19" s="54"/>
      <c r="P19" s="88"/>
      <c r="Q19" s="87"/>
      <c r="R19" s="90"/>
    </row>
    <row r="20" spans="1:17" ht="12.75">
      <c r="A20" s="34" t="s">
        <v>125</v>
      </c>
      <c r="B20" s="52" t="s">
        <v>135</v>
      </c>
      <c r="C20" s="53" t="s">
        <v>28</v>
      </c>
      <c r="D20" s="11">
        <f t="shared" si="0"/>
        <v>17.55</v>
      </c>
      <c r="E20" s="94"/>
      <c r="F20" s="94"/>
      <c r="G20" s="94"/>
      <c r="H20" s="86">
        <v>4.8</v>
      </c>
      <c r="I20" s="86">
        <v>6.5</v>
      </c>
      <c r="J20" s="86">
        <v>6.25</v>
      </c>
      <c r="K20" s="42">
        <v>2010</v>
      </c>
      <c r="M20" s="93"/>
      <c r="N20" s="78"/>
      <c r="O20" s="77"/>
      <c r="P20" s="88"/>
      <c r="Q20" s="87"/>
    </row>
    <row r="21" spans="1:18" ht="12.75">
      <c r="A21" s="34" t="s">
        <v>126</v>
      </c>
      <c r="B21" s="39" t="s">
        <v>122</v>
      </c>
      <c r="C21" s="38" t="s">
        <v>68</v>
      </c>
      <c r="D21" s="11">
        <f t="shared" si="0"/>
        <v>16.6</v>
      </c>
      <c r="E21" s="94"/>
      <c r="F21" s="94"/>
      <c r="G21" s="86">
        <v>6</v>
      </c>
      <c r="H21" s="86">
        <v>4.6</v>
      </c>
      <c r="I21" s="94"/>
      <c r="J21" s="86">
        <v>6</v>
      </c>
      <c r="K21" s="42">
        <v>2013</v>
      </c>
      <c r="M21" s="93"/>
      <c r="N21" s="79"/>
      <c r="O21" s="54"/>
      <c r="P21" s="88"/>
      <c r="Q21" s="96"/>
      <c r="R21" s="69"/>
    </row>
    <row r="22" spans="1:18" s="50" customFormat="1" ht="12.75">
      <c r="A22" s="34" t="s">
        <v>127</v>
      </c>
      <c r="B22" s="52" t="s">
        <v>120</v>
      </c>
      <c r="C22" s="53" t="s">
        <v>28</v>
      </c>
      <c r="D22" s="11">
        <f t="shared" si="0"/>
        <v>14.75</v>
      </c>
      <c r="E22" s="48"/>
      <c r="F22" s="86">
        <v>4.5</v>
      </c>
      <c r="G22" s="86">
        <v>4.5</v>
      </c>
      <c r="H22" s="48"/>
      <c r="I22" s="86">
        <v>5.75</v>
      </c>
      <c r="J22" s="48"/>
      <c r="K22" s="42">
        <v>2013</v>
      </c>
      <c r="L22"/>
      <c r="M22" s="93"/>
      <c r="N22" s="78"/>
      <c r="O22" s="77"/>
      <c r="P22" s="88"/>
      <c r="Q22" s="87"/>
      <c r="R22" s="89"/>
    </row>
    <row r="23" spans="1:17" ht="12.75">
      <c r="A23" s="34" t="s">
        <v>128</v>
      </c>
      <c r="B23" s="39" t="s">
        <v>123</v>
      </c>
      <c r="C23" s="38" t="s">
        <v>68</v>
      </c>
      <c r="D23" s="11">
        <f t="shared" si="0"/>
        <v>14.2</v>
      </c>
      <c r="E23" s="105"/>
      <c r="F23" s="105"/>
      <c r="G23" s="109">
        <v>5.75</v>
      </c>
      <c r="H23" s="86">
        <v>3.95</v>
      </c>
      <c r="I23" s="110"/>
      <c r="J23" s="86">
        <v>4.5</v>
      </c>
      <c r="K23" s="42">
        <v>2012</v>
      </c>
      <c r="M23" s="93"/>
      <c r="N23" s="70"/>
      <c r="O23" s="71"/>
      <c r="P23" s="88"/>
      <c r="Q23" s="96"/>
    </row>
    <row r="24" spans="1:17" ht="12.75">
      <c r="A24" s="34" t="s">
        <v>136</v>
      </c>
      <c r="B24" s="83" t="s">
        <v>131</v>
      </c>
      <c r="C24" s="83" t="s">
        <v>48</v>
      </c>
      <c r="D24" s="11">
        <f t="shared" si="0"/>
        <v>12.5</v>
      </c>
      <c r="E24" s="94"/>
      <c r="F24" s="94"/>
      <c r="G24" s="94"/>
      <c r="H24" s="86">
        <v>5.75</v>
      </c>
      <c r="I24" s="86">
        <v>6.75</v>
      </c>
      <c r="J24" s="94"/>
      <c r="K24" s="72">
        <v>2009</v>
      </c>
      <c r="M24" s="93"/>
      <c r="N24" s="78"/>
      <c r="O24" s="77"/>
      <c r="P24" s="88"/>
      <c r="Q24" s="96"/>
    </row>
    <row r="25" spans="1:17" ht="12.75">
      <c r="A25" s="34" t="s">
        <v>137</v>
      </c>
      <c r="B25" s="83" t="s">
        <v>134</v>
      </c>
      <c r="C25" s="83" t="s">
        <v>48</v>
      </c>
      <c r="D25" s="11">
        <f t="shared" si="0"/>
        <v>11.9</v>
      </c>
      <c r="E25" s="94"/>
      <c r="F25" s="94"/>
      <c r="G25" s="94"/>
      <c r="H25" s="86">
        <v>4.9</v>
      </c>
      <c r="I25" s="86">
        <v>7</v>
      </c>
      <c r="J25" s="94"/>
      <c r="K25" s="72">
        <v>2009</v>
      </c>
      <c r="M25" s="93"/>
      <c r="N25" s="70"/>
      <c r="O25" s="71"/>
      <c r="P25" s="88"/>
      <c r="Q25" s="96"/>
    </row>
    <row r="26" spans="1:11" ht="12.75">
      <c r="A26" s="34" t="s">
        <v>138</v>
      </c>
      <c r="B26" s="83" t="s">
        <v>143</v>
      </c>
      <c r="C26" s="82" t="s">
        <v>28</v>
      </c>
      <c r="D26" s="11">
        <f t="shared" si="0"/>
        <v>9.9</v>
      </c>
      <c r="E26" s="94"/>
      <c r="F26" s="94"/>
      <c r="G26" s="94"/>
      <c r="H26" s="86">
        <v>4.4</v>
      </c>
      <c r="I26" s="86">
        <v>5.5</v>
      </c>
      <c r="J26" s="94"/>
      <c r="K26" s="72">
        <v>2009</v>
      </c>
    </row>
    <row r="27" spans="1:17" ht="12.75">
      <c r="A27" s="34" t="s">
        <v>140</v>
      </c>
      <c r="B27" s="83" t="s">
        <v>110</v>
      </c>
      <c r="C27" s="82" t="s">
        <v>28</v>
      </c>
      <c r="D27" s="11">
        <f t="shared" si="0"/>
        <v>7</v>
      </c>
      <c r="E27" s="64"/>
      <c r="F27" s="86">
        <v>7</v>
      </c>
      <c r="G27" s="64"/>
      <c r="H27" s="64"/>
      <c r="I27" s="64"/>
      <c r="J27" s="65"/>
      <c r="K27" s="72">
        <v>2008</v>
      </c>
      <c r="L27" s="50"/>
      <c r="M27" s="93"/>
      <c r="N27" s="97"/>
      <c r="O27" s="98"/>
      <c r="P27" s="88"/>
      <c r="Q27" s="96"/>
    </row>
    <row r="28" spans="1:17" ht="12.75">
      <c r="A28" s="34" t="s">
        <v>142</v>
      </c>
      <c r="B28" s="83" t="s">
        <v>130</v>
      </c>
      <c r="C28" s="83" t="s">
        <v>52</v>
      </c>
      <c r="D28" s="11">
        <f t="shared" si="0"/>
        <v>6</v>
      </c>
      <c r="E28" s="94"/>
      <c r="F28" s="94"/>
      <c r="G28" s="94"/>
      <c r="H28" s="86">
        <v>6</v>
      </c>
      <c r="I28" s="94"/>
      <c r="J28" s="94"/>
      <c r="K28" s="72">
        <v>2009</v>
      </c>
      <c r="M28" s="93"/>
      <c r="N28" s="78"/>
      <c r="O28" s="77"/>
      <c r="P28" s="88"/>
      <c r="Q28" s="96"/>
    </row>
    <row r="29" spans="1:11" ht="12.75">
      <c r="A29" s="34" t="s">
        <v>144</v>
      </c>
      <c r="B29" s="107" t="s">
        <v>155</v>
      </c>
      <c r="C29" s="108" t="s">
        <v>68</v>
      </c>
      <c r="D29" s="11">
        <f t="shared" si="0"/>
        <v>5.75</v>
      </c>
      <c r="E29" s="94"/>
      <c r="F29" s="94"/>
      <c r="G29" s="94"/>
      <c r="H29" s="94"/>
      <c r="I29" s="94"/>
      <c r="J29" s="86">
        <v>5.75</v>
      </c>
      <c r="K29" s="42">
        <v>2014</v>
      </c>
    </row>
    <row r="30" spans="1:17" ht="12.75">
      <c r="A30" s="34" t="s">
        <v>146</v>
      </c>
      <c r="B30" s="83" t="s">
        <v>132</v>
      </c>
      <c r="C30" s="83" t="s">
        <v>52</v>
      </c>
      <c r="D30" s="11">
        <f t="shared" si="0"/>
        <v>5.5</v>
      </c>
      <c r="E30" s="94"/>
      <c r="F30" s="94"/>
      <c r="G30" s="94"/>
      <c r="H30" s="86">
        <v>5.5</v>
      </c>
      <c r="I30" s="94"/>
      <c r="J30" s="94"/>
      <c r="K30" s="72">
        <v>2009</v>
      </c>
      <c r="M30" s="93"/>
      <c r="N30" s="97"/>
      <c r="O30" s="98"/>
      <c r="P30" s="88"/>
      <c r="Q30" s="96"/>
    </row>
    <row r="31" spans="1:17" ht="12.75">
      <c r="A31" s="34" t="s">
        <v>147</v>
      </c>
      <c r="B31" s="99" t="s">
        <v>133</v>
      </c>
      <c r="C31" s="100" t="s">
        <v>48</v>
      </c>
      <c r="D31" s="11">
        <f t="shared" si="0"/>
        <v>5</v>
      </c>
      <c r="E31" s="94"/>
      <c r="F31" s="94"/>
      <c r="G31" s="94"/>
      <c r="H31" s="86">
        <v>5</v>
      </c>
      <c r="I31" s="94"/>
      <c r="J31" s="94"/>
      <c r="K31" s="42">
        <v>2012</v>
      </c>
      <c r="M31" s="93"/>
      <c r="N31" s="70"/>
      <c r="O31" s="71"/>
      <c r="P31" s="88"/>
      <c r="Q31" s="96"/>
    </row>
    <row r="32" spans="1:11" ht="12.75">
      <c r="A32" s="34" t="s">
        <v>148</v>
      </c>
      <c r="B32" s="83" t="s">
        <v>111</v>
      </c>
      <c r="C32" s="82" t="s">
        <v>28</v>
      </c>
      <c r="D32" s="11">
        <f t="shared" si="0"/>
        <v>4.7</v>
      </c>
      <c r="E32" s="94"/>
      <c r="F32" s="94"/>
      <c r="G32" s="94"/>
      <c r="H32" s="86">
        <v>4.7</v>
      </c>
      <c r="I32" s="94"/>
      <c r="J32" s="94"/>
      <c r="K32" s="72">
        <v>2009</v>
      </c>
    </row>
    <row r="33" spans="1:11" ht="12.75">
      <c r="A33" s="34" t="s">
        <v>149</v>
      </c>
      <c r="B33" s="99" t="s">
        <v>139</v>
      </c>
      <c r="C33" s="100" t="s">
        <v>48</v>
      </c>
      <c r="D33" s="11">
        <f t="shared" si="0"/>
        <v>4.5</v>
      </c>
      <c r="E33" s="94"/>
      <c r="F33" s="94"/>
      <c r="G33" s="94"/>
      <c r="H33" s="86">
        <v>4.5</v>
      </c>
      <c r="I33" s="94"/>
      <c r="J33" s="94"/>
      <c r="K33" s="42">
        <v>2015</v>
      </c>
    </row>
    <row r="34" spans="1:11" ht="12.75">
      <c r="A34" s="34" t="s">
        <v>156</v>
      </c>
      <c r="B34" s="52" t="s">
        <v>151</v>
      </c>
      <c r="C34" s="53" t="s">
        <v>28</v>
      </c>
      <c r="D34" s="11">
        <f t="shared" si="0"/>
        <v>4.45</v>
      </c>
      <c r="E34" s="94"/>
      <c r="F34" s="94"/>
      <c r="G34" s="94"/>
      <c r="H34" s="86"/>
      <c r="I34" s="86">
        <v>4.45</v>
      </c>
      <c r="J34" s="94"/>
      <c r="K34" s="42">
        <v>2012</v>
      </c>
    </row>
    <row r="35" spans="1:11" ht="12.75">
      <c r="A35" s="34"/>
      <c r="B35" s="83" t="s">
        <v>141</v>
      </c>
      <c r="C35" s="82" t="s">
        <v>28</v>
      </c>
      <c r="D35" s="11">
        <f t="shared" si="0"/>
        <v>4.45</v>
      </c>
      <c r="E35" s="94"/>
      <c r="F35" s="94"/>
      <c r="G35" s="94"/>
      <c r="H35" s="86">
        <v>4.45</v>
      </c>
      <c r="I35" s="94"/>
      <c r="J35" s="94"/>
      <c r="K35" s="72">
        <v>2008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7"/>
  <sheetViews>
    <sheetView zoomScalePageLayoutView="0" workbookViewId="0" topLeftCell="A172">
      <selection activeCell="P195" sqref="P195"/>
    </sheetView>
  </sheetViews>
  <sheetFormatPr defaultColWidth="9.00390625" defaultRowHeight="12.75"/>
  <cols>
    <col min="1" max="1" width="21.875" style="0" bestFit="1" customWidth="1"/>
    <col min="17" max="17" width="11.375" style="0" bestFit="1" customWidth="1"/>
  </cols>
  <sheetData>
    <row r="1" ht="12.75">
      <c r="A1" s="111" t="s">
        <v>39</v>
      </c>
    </row>
    <row r="2" spans="1:11" ht="12.75">
      <c r="A2" s="111"/>
      <c r="B2" s="25" t="s">
        <v>18</v>
      </c>
      <c r="C2" s="25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K2" s="26"/>
    </row>
    <row r="3" spans="2:11" ht="12.75">
      <c r="B3" s="24"/>
      <c r="C3" s="24"/>
      <c r="D3" s="24"/>
      <c r="E3" s="24"/>
      <c r="F3" s="24"/>
      <c r="G3" s="24"/>
      <c r="H3" s="24"/>
      <c r="I3" s="24"/>
      <c r="K3" s="26"/>
    </row>
    <row r="4" spans="1:11" ht="12.75">
      <c r="A4" s="16" t="s">
        <v>12</v>
      </c>
      <c r="B4" s="27" t="s">
        <v>27</v>
      </c>
      <c r="C4" s="27">
        <v>4</v>
      </c>
      <c r="D4" s="27">
        <v>13</v>
      </c>
      <c r="E4" s="27">
        <v>14</v>
      </c>
      <c r="F4" s="27">
        <v>14</v>
      </c>
      <c r="G4" s="27">
        <v>15</v>
      </c>
      <c r="H4" s="27">
        <v>9</v>
      </c>
      <c r="I4" s="27">
        <v>5</v>
      </c>
      <c r="K4" s="28">
        <f aca="true" t="shared" si="0" ref="K4:K13">SUM(B4:I4)/8</f>
        <v>9.25</v>
      </c>
    </row>
    <row r="5" spans="1:11" ht="12.75">
      <c r="A5" s="16" t="s">
        <v>66</v>
      </c>
      <c r="B5" s="27">
        <v>10</v>
      </c>
      <c r="C5" s="27">
        <v>6</v>
      </c>
      <c r="D5" s="27">
        <v>9</v>
      </c>
      <c r="E5" s="27">
        <v>8</v>
      </c>
      <c r="F5" s="27">
        <v>8</v>
      </c>
      <c r="G5" s="27">
        <v>9</v>
      </c>
      <c r="H5" s="27">
        <v>7</v>
      </c>
      <c r="I5" s="27">
        <v>6</v>
      </c>
      <c r="K5" s="28">
        <f t="shared" si="0"/>
        <v>7.875</v>
      </c>
    </row>
    <row r="6" spans="1:11" ht="12.75">
      <c r="A6" s="16" t="s">
        <v>26</v>
      </c>
      <c r="B6" s="27">
        <v>3</v>
      </c>
      <c r="C6" s="27">
        <v>3</v>
      </c>
      <c r="D6" s="27">
        <v>3</v>
      </c>
      <c r="E6" s="27">
        <v>3</v>
      </c>
      <c r="F6" s="27">
        <v>4</v>
      </c>
      <c r="G6" s="27">
        <v>3</v>
      </c>
      <c r="H6" s="27">
        <v>2</v>
      </c>
      <c r="I6" s="27">
        <v>3</v>
      </c>
      <c r="K6" s="28">
        <f t="shared" si="0"/>
        <v>3</v>
      </c>
    </row>
    <row r="7" spans="1:11" ht="12.75">
      <c r="A7" s="16" t="s">
        <v>38</v>
      </c>
      <c r="B7" s="27" t="s">
        <v>27</v>
      </c>
      <c r="C7" s="27" t="s">
        <v>27</v>
      </c>
      <c r="D7" s="27">
        <v>4</v>
      </c>
      <c r="E7" s="27">
        <v>4</v>
      </c>
      <c r="F7" s="27">
        <v>3</v>
      </c>
      <c r="G7" s="27">
        <v>4</v>
      </c>
      <c r="H7" s="27">
        <v>4</v>
      </c>
      <c r="I7" s="27">
        <v>3</v>
      </c>
      <c r="K7" s="28">
        <f t="shared" si="0"/>
        <v>2.75</v>
      </c>
    </row>
    <row r="8" spans="1:11" ht="12.75">
      <c r="A8" s="16" t="s">
        <v>16</v>
      </c>
      <c r="B8" s="27">
        <v>2</v>
      </c>
      <c r="C8" s="27" t="s">
        <v>27</v>
      </c>
      <c r="D8" s="27" t="s">
        <v>27</v>
      </c>
      <c r="E8" s="27" t="s">
        <v>27</v>
      </c>
      <c r="F8" s="27">
        <v>5</v>
      </c>
      <c r="G8" s="27">
        <v>3</v>
      </c>
      <c r="H8" s="27">
        <v>2</v>
      </c>
      <c r="I8" s="27" t="s">
        <v>27</v>
      </c>
      <c r="K8" s="28">
        <f t="shared" si="0"/>
        <v>1.5</v>
      </c>
    </row>
    <row r="9" spans="1:11" ht="12.75">
      <c r="A9" s="16" t="s">
        <v>11</v>
      </c>
      <c r="B9" s="27">
        <v>3</v>
      </c>
      <c r="C9" s="27">
        <v>2</v>
      </c>
      <c r="D9" s="27">
        <v>2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K9" s="28">
        <f t="shared" si="0"/>
        <v>1.5</v>
      </c>
    </row>
    <row r="10" spans="1:11" ht="12.75">
      <c r="A10" s="16" t="s">
        <v>28</v>
      </c>
      <c r="B10" s="27">
        <v>1</v>
      </c>
      <c r="C10" s="27">
        <v>4</v>
      </c>
      <c r="D10" s="27">
        <v>2</v>
      </c>
      <c r="E10" s="27" t="s">
        <v>27</v>
      </c>
      <c r="F10" s="27" t="s">
        <v>27</v>
      </c>
      <c r="G10" s="27">
        <v>1</v>
      </c>
      <c r="H10" s="27">
        <v>1</v>
      </c>
      <c r="I10" s="27" t="s">
        <v>27</v>
      </c>
      <c r="K10" s="28">
        <f t="shared" si="0"/>
        <v>1.125</v>
      </c>
    </row>
    <row r="11" spans="1:11" ht="12.75">
      <c r="A11" s="16" t="s">
        <v>37</v>
      </c>
      <c r="B11" s="27">
        <v>2</v>
      </c>
      <c r="C11" s="27">
        <v>2</v>
      </c>
      <c r="D11" s="27">
        <v>1</v>
      </c>
      <c r="E11" s="27">
        <v>1</v>
      </c>
      <c r="F11" s="27" t="s">
        <v>27</v>
      </c>
      <c r="G11" s="27" t="s">
        <v>27</v>
      </c>
      <c r="H11" s="27" t="s">
        <v>27</v>
      </c>
      <c r="I11" s="27">
        <v>2</v>
      </c>
      <c r="K11" s="28">
        <f t="shared" si="0"/>
        <v>1</v>
      </c>
    </row>
    <row r="12" spans="1:11" ht="12.75">
      <c r="A12" s="16" t="s">
        <v>30</v>
      </c>
      <c r="B12" s="27">
        <v>1</v>
      </c>
      <c r="C12" s="27" t="s">
        <v>27</v>
      </c>
      <c r="D12" s="27" t="s">
        <v>27</v>
      </c>
      <c r="E12" s="27">
        <v>3</v>
      </c>
      <c r="F12" s="27">
        <v>2</v>
      </c>
      <c r="G12" s="27" t="s">
        <v>27</v>
      </c>
      <c r="H12" s="27" t="s">
        <v>27</v>
      </c>
      <c r="I12" s="27" t="s">
        <v>27</v>
      </c>
      <c r="K12" s="28">
        <f t="shared" si="0"/>
        <v>0.75</v>
      </c>
    </row>
    <row r="13" spans="1:11" ht="12.75">
      <c r="A13" s="16" t="s">
        <v>31</v>
      </c>
      <c r="B13" s="27">
        <v>3</v>
      </c>
      <c r="C13" s="27" t="s">
        <v>27</v>
      </c>
      <c r="D13" s="27" t="s">
        <v>27</v>
      </c>
      <c r="E13" s="27" t="s">
        <v>27</v>
      </c>
      <c r="F13" s="27" t="s">
        <v>27</v>
      </c>
      <c r="G13" s="27" t="s">
        <v>27</v>
      </c>
      <c r="H13" s="27" t="s">
        <v>27</v>
      </c>
      <c r="I13" s="27" t="s">
        <v>27</v>
      </c>
      <c r="K13" s="28">
        <f t="shared" si="0"/>
        <v>0.375</v>
      </c>
    </row>
    <row r="14" spans="2:11" ht="12.75">
      <c r="B14" s="24"/>
      <c r="C14" s="24"/>
      <c r="D14" s="24"/>
      <c r="E14" s="24"/>
      <c r="F14" s="24"/>
      <c r="G14" s="24"/>
      <c r="H14" s="24"/>
      <c r="I14" s="24"/>
      <c r="K14" s="26"/>
    </row>
    <row r="15" spans="1:11" ht="12.75">
      <c r="A15" s="29" t="s">
        <v>32</v>
      </c>
      <c r="B15" s="30">
        <f aca="true" t="shared" si="1" ref="B15:I15">SUM(B4:B13)</f>
        <v>25</v>
      </c>
      <c r="C15" s="30">
        <f t="shared" si="1"/>
        <v>21</v>
      </c>
      <c r="D15" s="30">
        <f t="shared" si="1"/>
        <v>34</v>
      </c>
      <c r="E15" s="30">
        <f t="shared" si="1"/>
        <v>34</v>
      </c>
      <c r="F15" s="30">
        <f t="shared" si="1"/>
        <v>37</v>
      </c>
      <c r="G15" s="30">
        <f t="shared" si="1"/>
        <v>36</v>
      </c>
      <c r="H15" s="30">
        <f t="shared" si="1"/>
        <v>26</v>
      </c>
      <c r="I15" s="30">
        <f t="shared" si="1"/>
        <v>20</v>
      </c>
      <c r="K15" s="28">
        <f>SUM(B15:I15)/8</f>
        <v>29.125</v>
      </c>
    </row>
    <row r="19" spans="2:9" ht="12.75">
      <c r="B19" s="24" t="s">
        <v>17</v>
      </c>
      <c r="C19" s="24" t="s">
        <v>33</v>
      </c>
      <c r="D19" s="24" t="s">
        <v>34</v>
      </c>
      <c r="E19" s="24" t="s">
        <v>35</v>
      </c>
      <c r="F19" s="24" t="s">
        <v>36</v>
      </c>
      <c r="G19" s="24" t="s">
        <v>35</v>
      </c>
      <c r="H19" s="24" t="s">
        <v>17</v>
      </c>
      <c r="I19" s="24" t="s">
        <v>34</v>
      </c>
    </row>
    <row r="20" ht="12.75">
      <c r="A20" s="111" t="s">
        <v>40</v>
      </c>
    </row>
    <row r="21" spans="1:11" ht="12.75">
      <c r="A21" s="111"/>
      <c r="B21" s="25" t="s">
        <v>18</v>
      </c>
      <c r="C21" s="25" t="s">
        <v>19</v>
      </c>
      <c r="D21" s="25" t="s">
        <v>20</v>
      </c>
      <c r="E21" s="25" t="s">
        <v>21</v>
      </c>
      <c r="F21" s="25" t="s">
        <v>22</v>
      </c>
      <c r="G21" s="25" t="s">
        <v>23</v>
      </c>
      <c r="H21" s="25" t="s">
        <v>24</v>
      </c>
      <c r="I21" s="25" t="s">
        <v>25</v>
      </c>
      <c r="K21" s="26"/>
    </row>
    <row r="22" spans="2:11" ht="12.75">
      <c r="B22" s="24"/>
      <c r="C22" s="24"/>
      <c r="D22" s="24"/>
      <c r="E22" s="24"/>
      <c r="F22" s="24"/>
      <c r="G22" s="24"/>
      <c r="H22" s="24"/>
      <c r="I22" s="24"/>
      <c r="K22" s="26"/>
    </row>
    <row r="23" spans="1:11" ht="12.75">
      <c r="A23" s="16" t="s">
        <v>66</v>
      </c>
      <c r="B23" s="27">
        <v>10</v>
      </c>
      <c r="C23" s="27">
        <v>11</v>
      </c>
      <c r="D23" s="27">
        <v>10</v>
      </c>
      <c r="E23" s="27">
        <v>9</v>
      </c>
      <c r="F23" s="27">
        <v>13</v>
      </c>
      <c r="G23" s="27">
        <v>13</v>
      </c>
      <c r="H23" s="27">
        <v>14</v>
      </c>
      <c r="I23" s="27">
        <v>11</v>
      </c>
      <c r="K23" s="28">
        <f aca="true" t="shared" si="2" ref="K23:K28">SUM(B23:I23)/8</f>
        <v>11.375</v>
      </c>
    </row>
    <row r="24" spans="1:11" ht="12.75">
      <c r="A24" s="16" t="s">
        <v>12</v>
      </c>
      <c r="B24" s="27">
        <v>11</v>
      </c>
      <c r="C24" s="27">
        <v>9</v>
      </c>
      <c r="D24" s="27">
        <v>9</v>
      </c>
      <c r="E24" s="27">
        <v>8</v>
      </c>
      <c r="F24" s="27">
        <v>8</v>
      </c>
      <c r="G24" s="27">
        <v>4</v>
      </c>
      <c r="H24" s="27">
        <v>9</v>
      </c>
      <c r="I24" s="27">
        <v>5</v>
      </c>
      <c r="K24" s="28">
        <f t="shared" si="2"/>
        <v>7.875</v>
      </c>
    </row>
    <row r="25" spans="1:11" ht="12.75">
      <c r="A25" s="16" t="s">
        <v>16</v>
      </c>
      <c r="B25" s="27" t="s">
        <v>27</v>
      </c>
      <c r="C25" s="27">
        <v>1</v>
      </c>
      <c r="D25" s="27">
        <v>3</v>
      </c>
      <c r="E25" s="27">
        <v>4</v>
      </c>
      <c r="F25" s="27">
        <v>4</v>
      </c>
      <c r="G25" s="27">
        <v>3</v>
      </c>
      <c r="H25" s="27">
        <v>3</v>
      </c>
      <c r="I25" s="27">
        <v>4</v>
      </c>
      <c r="K25" s="28">
        <f t="shared" si="2"/>
        <v>2.75</v>
      </c>
    </row>
    <row r="26" spans="1:11" ht="12.75">
      <c r="A26" s="16" t="s">
        <v>30</v>
      </c>
      <c r="B26" s="27" t="s">
        <v>27</v>
      </c>
      <c r="C26" s="27" t="s">
        <v>27</v>
      </c>
      <c r="D26" s="27">
        <v>4</v>
      </c>
      <c r="E26" s="27" t="s">
        <v>27</v>
      </c>
      <c r="F26" s="27">
        <v>5</v>
      </c>
      <c r="G26" s="27">
        <v>2</v>
      </c>
      <c r="H26" s="27" t="s">
        <v>27</v>
      </c>
      <c r="I26" s="27" t="s">
        <v>27</v>
      </c>
      <c r="K26" s="28">
        <f t="shared" si="2"/>
        <v>1.375</v>
      </c>
    </row>
    <row r="27" spans="1:11" ht="12.75">
      <c r="A27" s="16" t="s">
        <v>11</v>
      </c>
      <c r="B27" s="27">
        <v>1</v>
      </c>
      <c r="C27" s="27">
        <v>1</v>
      </c>
      <c r="D27" s="27">
        <v>1</v>
      </c>
      <c r="E27" s="27">
        <v>1</v>
      </c>
      <c r="F27" s="27">
        <v>1</v>
      </c>
      <c r="G27" s="27">
        <v>1</v>
      </c>
      <c r="H27" s="27">
        <v>1</v>
      </c>
      <c r="I27" s="27">
        <v>1</v>
      </c>
      <c r="K27" s="28">
        <f t="shared" si="2"/>
        <v>1</v>
      </c>
    </row>
    <row r="28" spans="1:11" ht="12.75">
      <c r="A28" s="16" t="s">
        <v>29</v>
      </c>
      <c r="B28" s="27" t="s">
        <v>27</v>
      </c>
      <c r="C28" s="27" t="s">
        <v>27</v>
      </c>
      <c r="D28" s="27" t="s">
        <v>27</v>
      </c>
      <c r="E28" s="27" t="s">
        <v>27</v>
      </c>
      <c r="F28" s="27" t="s">
        <v>27</v>
      </c>
      <c r="G28" s="27">
        <v>1</v>
      </c>
      <c r="H28" s="27" t="s">
        <v>27</v>
      </c>
      <c r="I28" s="27" t="s">
        <v>27</v>
      </c>
      <c r="K28" s="28">
        <f t="shared" si="2"/>
        <v>0.125</v>
      </c>
    </row>
    <row r="29" spans="2:11" ht="12.75">
      <c r="B29" s="24"/>
      <c r="C29" s="24"/>
      <c r="D29" s="24"/>
      <c r="E29" s="24"/>
      <c r="F29" s="24"/>
      <c r="G29" s="24"/>
      <c r="H29" s="24"/>
      <c r="I29" s="24"/>
      <c r="K29" s="26"/>
    </row>
    <row r="30" spans="1:11" ht="12.75">
      <c r="A30" s="29" t="s">
        <v>32</v>
      </c>
      <c r="B30" s="30">
        <f aca="true" t="shared" si="3" ref="B30:I30">SUM(B23:B28)</f>
        <v>22</v>
      </c>
      <c r="C30" s="30">
        <f t="shared" si="3"/>
        <v>22</v>
      </c>
      <c r="D30" s="30">
        <f t="shared" si="3"/>
        <v>27</v>
      </c>
      <c r="E30" s="30">
        <f t="shared" si="3"/>
        <v>22</v>
      </c>
      <c r="F30" s="30">
        <f t="shared" si="3"/>
        <v>31</v>
      </c>
      <c r="G30" s="30">
        <f t="shared" si="3"/>
        <v>24</v>
      </c>
      <c r="H30" s="30">
        <f t="shared" si="3"/>
        <v>27</v>
      </c>
      <c r="I30" s="30">
        <f t="shared" si="3"/>
        <v>21</v>
      </c>
      <c r="K30" s="28">
        <f>SUM(B30:I30)/8</f>
        <v>24.5</v>
      </c>
    </row>
    <row r="34" spans="2:9" ht="12.75">
      <c r="B34" s="24"/>
      <c r="C34" s="24" t="s">
        <v>42</v>
      </c>
      <c r="D34" s="24" t="s">
        <v>43</v>
      </c>
      <c r="E34" s="24" t="s">
        <v>45</v>
      </c>
      <c r="F34" s="24" t="s">
        <v>34</v>
      </c>
      <c r="G34" s="24"/>
      <c r="H34" s="24"/>
      <c r="I34" s="24"/>
    </row>
    <row r="35" ht="12.75">
      <c r="A35" s="111" t="s">
        <v>44</v>
      </c>
    </row>
    <row r="36" spans="1:11" ht="12.75">
      <c r="A36" s="111"/>
      <c r="B36" s="25" t="s">
        <v>18</v>
      </c>
      <c r="C36" s="25" t="s">
        <v>19</v>
      </c>
      <c r="D36" s="25" t="s">
        <v>20</v>
      </c>
      <c r="E36" s="25" t="s">
        <v>21</v>
      </c>
      <c r="F36" s="25" t="s">
        <v>22</v>
      </c>
      <c r="G36" s="25"/>
      <c r="H36" s="25"/>
      <c r="I36" s="25"/>
      <c r="K36" s="26"/>
    </row>
    <row r="37" spans="2:11" ht="12.75">
      <c r="B37" s="24"/>
      <c r="C37" s="24"/>
      <c r="D37" s="24"/>
      <c r="E37" s="24"/>
      <c r="F37" s="24"/>
      <c r="G37" s="24"/>
      <c r="H37" s="24"/>
      <c r="I37" s="24"/>
      <c r="K37" s="26"/>
    </row>
    <row r="38" spans="1:11" ht="12.75">
      <c r="A38" s="16" t="s">
        <v>66</v>
      </c>
      <c r="B38" s="27">
        <v>13</v>
      </c>
      <c r="C38" s="27">
        <v>17</v>
      </c>
      <c r="D38" s="27">
        <v>13</v>
      </c>
      <c r="E38" s="27">
        <v>14</v>
      </c>
      <c r="F38" s="27">
        <v>12</v>
      </c>
      <c r="G38" s="27"/>
      <c r="H38" s="27"/>
      <c r="I38" s="27"/>
      <c r="K38" s="28">
        <f>SUM(B38:I38)/5</f>
        <v>13.8</v>
      </c>
    </row>
    <row r="39" spans="1:11" ht="12.75">
      <c r="A39" s="16" t="s">
        <v>12</v>
      </c>
      <c r="B39" s="27">
        <v>11</v>
      </c>
      <c r="C39" s="27">
        <v>7</v>
      </c>
      <c r="D39" s="27">
        <v>9</v>
      </c>
      <c r="E39" s="27">
        <v>4</v>
      </c>
      <c r="F39" s="27">
        <v>6</v>
      </c>
      <c r="G39" s="27"/>
      <c r="H39" s="27"/>
      <c r="I39" s="27"/>
      <c r="K39" s="28">
        <f>SUM(B39:I39)/5</f>
        <v>7.4</v>
      </c>
    </row>
    <row r="40" spans="1:11" ht="12.75">
      <c r="A40" s="16" t="s">
        <v>28</v>
      </c>
      <c r="B40" s="27" t="s">
        <v>27</v>
      </c>
      <c r="C40" s="27">
        <v>1</v>
      </c>
      <c r="D40" s="27">
        <v>5</v>
      </c>
      <c r="E40" s="27">
        <v>5</v>
      </c>
      <c r="F40" s="27">
        <v>6</v>
      </c>
      <c r="G40" s="27"/>
      <c r="H40" s="27"/>
      <c r="I40" s="27"/>
      <c r="K40" s="28">
        <f>SUM(B40:I40)/5</f>
        <v>3.4</v>
      </c>
    </row>
    <row r="41" spans="1:11" ht="12.75">
      <c r="A41" s="16" t="s">
        <v>41</v>
      </c>
      <c r="B41" s="27">
        <v>3</v>
      </c>
      <c r="C41" s="27">
        <v>2</v>
      </c>
      <c r="D41" s="27">
        <v>1</v>
      </c>
      <c r="E41" s="27" t="s">
        <v>27</v>
      </c>
      <c r="F41" s="27" t="s">
        <v>27</v>
      </c>
      <c r="G41" s="27"/>
      <c r="H41" s="27"/>
      <c r="I41" s="27"/>
      <c r="K41" s="28">
        <f>SUM(B41:I41)/5</f>
        <v>1.2</v>
      </c>
    </row>
    <row r="42" spans="1:11" ht="12.75">
      <c r="A42" s="16" t="s">
        <v>29</v>
      </c>
      <c r="B42" s="27" t="s">
        <v>27</v>
      </c>
      <c r="C42" s="27" t="s">
        <v>27</v>
      </c>
      <c r="D42" s="27" t="s">
        <v>27</v>
      </c>
      <c r="E42" s="27" t="s">
        <v>27</v>
      </c>
      <c r="F42" s="27">
        <v>1</v>
      </c>
      <c r="G42" s="27"/>
      <c r="H42" s="27"/>
      <c r="I42" s="27"/>
      <c r="K42" s="28">
        <f>SUM(B42:I42)/5</f>
        <v>0.2</v>
      </c>
    </row>
    <row r="43" spans="2:11" ht="12.75">
      <c r="B43" s="24"/>
      <c r="C43" s="24"/>
      <c r="D43" s="24"/>
      <c r="E43" s="24"/>
      <c r="F43" s="24"/>
      <c r="G43" s="24"/>
      <c r="H43" s="24"/>
      <c r="I43" s="24"/>
      <c r="K43" s="26"/>
    </row>
    <row r="44" spans="1:11" ht="12.75">
      <c r="A44" s="29" t="s">
        <v>32</v>
      </c>
      <c r="B44" s="30">
        <f>SUM(B38:B42)</f>
        <v>27</v>
      </c>
      <c r="C44" s="30">
        <f>SUM(C38:C42)</f>
        <v>27</v>
      </c>
      <c r="D44" s="30">
        <f>SUM(D38:D42)</f>
        <v>28</v>
      </c>
      <c r="E44" s="30">
        <f>SUM(E38:E42)</f>
        <v>23</v>
      </c>
      <c r="F44" s="30">
        <f>SUM(F38:F42)</f>
        <v>25</v>
      </c>
      <c r="G44" s="30"/>
      <c r="H44" s="30"/>
      <c r="I44" s="30"/>
      <c r="K44" s="28">
        <f>SUM(B44:I44)/5</f>
        <v>26</v>
      </c>
    </row>
    <row r="48" spans="2:9" ht="12.75">
      <c r="B48" s="24" t="s">
        <v>34</v>
      </c>
      <c r="C48" s="24" t="s">
        <v>17</v>
      </c>
      <c r="D48" s="24" t="s">
        <v>47</v>
      </c>
      <c r="E48" s="24" t="s">
        <v>43</v>
      </c>
      <c r="F48" s="24" t="s">
        <v>49</v>
      </c>
      <c r="G48" s="24" t="s">
        <v>45</v>
      </c>
      <c r="H48" s="24"/>
      <c r="I48" s="24"/>
    </row>
    <row r="49" ht="12.75">
      <c r="A49" s="111" t="s">
        <v>46</v>
      </c>
    </row>
    <row r="50" spans="1:11" ht="12.75">
      <c r="A50" s="111"/>
      <c r="B50" s="25" t="s">
        <v>18</v>
      </c>
      <c r="C50" s="25" t="s">
        <v>19</v>
      </c>
      <c r="D50" s="25" t="s">
        <v>20</v>
      </c>
      <c r="E50" s="25" t="s">
        <v>21</v>
      </c>
      <c r="F50" s="25" t="s">
        <v>22</v>
      </c>
      <c r="G50" s="25" t="s">
        <v>23</v>
      </c>
      <c r="H50" s="25"/>
      <c r="I50" s="25"/>
      <c r="K50" s="26"/>
    </row>
    <row r="51" spans="2:11" ht="12.75">
      <c r="B51" s="24"/>
      <c r="C51" s="24"/>
      <c r="D51" s="24"/>
      <c r="E51" s="24"/>
      <c r="F51" s="24"/>
      <c r="G51" s="24"/>
      <c r="H51" s="24"/>
      <c r="I51" s="24"/>
      <c r="K51" s="26"/>
    </row>
    <row r="52" spans="1:11" ht="12.75">
      <c r="A52" s="16" t="s">
        <v>66</v>
      </c>
      <c r="B52" s="27">
        <v>16</v>
      </c>
      <c r="C52" s="27">
        <v>16</v>
      </c>
      <c r="D52" s="27">
        <v>13</v>
      </c>
      <c r="E52" s="27">
        <v>13</v>
      </c>
      <c r="F52" s="27">
        <v>12</v>
      </c>
      <c r="G52" s="27">
        <v>11</v>
      </c>
      <c r="H52" s="27"/>
      <c r="I52" s="27"/>
      <c r="K52" s="28">
        <f>AVERAGE(B52:G52)</f>
        <v>13.5</v>
      </c>
    </row>
    <row r="53" spans="1:11" ht="12.75">
      <c r="A53" s="16" t="s">
        <v>28</v>
      </c>
      <c r="B53" s="27">
        <v>1</v>
      </c>
      <c r="C53" s="27">
        <v>7</v>
      </c>
      <c r="D53" s="27">
        <v>2</v>
      </c>
      <c r="E53" s="27">
        <v>7</v>
      </c>
      <c r="F53" s="27">
        <v>6</v>
      </c>
      <c r="G53" s="27">
        <v>7</v>
      </c>
      <c r="H53" s="27"/>
      <c r="I53" s="27"/>
      <c r="K53" s="28">
        <f>AVERAGE(B53:G53)</f>
        <v>5</v>
      </c>
    </row>
    <row r="54" spans="1:11" ht="12.75">
      <c r="A54" s="16" t="s">
        <v>12</v>
      </c>
      <c r="B54" s="27">
        <v>7</v>
      </c>
      <c r="C54" s="27">
        <v>7</v>
      </c>
      <c r="D54" s="27">
        <v>3</v>
      </c>
      <c r="E54" s="27">
        <v>6</v>
      </c>
      <c r="F54" s="27">
        <v>2</v>
      </c>
      <c r="G54" s="27">
        <v>3</v>
      </c>
      <c r="H54" s="27"/>
      <c r="I54" s="27"/>
      <c r="K54" s="28">
        <f>AVERAGE(B54:G54)</f>
        <v>4.666666666666667</v>
      </c>
    </row>
    <row r="55" spans="1:11" ht="12.75">
      <c r="A55" s="16" t="s">
        <v>48</v>
      </c>
      <c r="B55" s="27" t="s">
        <v>27</v>
      </c>
      <c r="C55" s="27" t="s">
        <v>27</v>
      </c>
      <c r="D55" s="27" t="s">
        <v>27</v>
      </c>
      <c r="E55" s="27">
        <v>4</v>
      </c>
      <c r="F55" s="27" t="s">
        <v>27</v>
      </c>
      <c r="G55" s="27">
        <v>6</v>
      </c>
      <c r="H55" s="27"/>
      <c r="I55" s="27"/>
      <c r="K55" s="28">
        <f>SUM(B55:I55)/6</f>
        <v>1.6666666666666667</v>
      </c>
    </row>
    <row r="56" spans="2:11" ht="12.75">
      <c r="B56" s="24"/>
      <c r="C56" s="24"/>
      <c r="D56" s="24"/>
      <c r="E56" s="24"/>
      <c r="F56" s="24"/>
      <c r="G56" s="24"/>
      <c r="H56" s="24"/>
      <c r="I56" s="24"/>
      <c r="K56" s="26"/>
    </row>
    <row r="57" spans="1:11" ht="12.75">
      <c r="A57" s="29" t="s">
        <v>32</v>
      </c>
      <c r="B57" s="30">
        <f aca="true" t="shared" si="4" ref="B57:G57">SUM(B52:B55)</f>
        <v>24</v>
      </c>
      <c r="C57" s="30">
        <f t="shared" si="4"/>
        <v>30</v>
      </c>
      <c r="D57" s="30">
        <f t="shared" si="4"/>
        <v>18</v>
      </c>
      <c r="E57" s="30">
        <f t="shared" si="4"/>
        <v>30</v>
      </c>
      <c r="F57" s="30">
        <f t="shared" si="4"/>
        <v>20</v>
      </c>
      <c r="G57" s="30">
        <f t="shared" si="4"/>
        <v>27</v>
      </c>
      <c r="H57" s="30"/>
      <c r="I57" s="30"/>
      <c r="K57" s="28">
        <f>AVERAGE(B57:G57)</f>
        <v>24.833333333333332</v>
      </c>
    </row>
    <row r="60" ht="12.75">
      <c r="B60" s="24" t="s">
        <v>51</v>
      </c>
    </row>
    <row r="61" spans="2:9" ht="12.75">
      <c r="B61" s="24" t="s">
        <v>50</v>
      </c>
      <c r="C61" s="24" t="s">
        <v>53</v>
      </c>
      <c r="D61" s="24" t="s">
        <v>55</v>
      </c>
      <c r="E61" s="24" t="s">
        <v>56</v>
      </c>
      <c r="F61" s="24" t="s">
        <v>57</v>
      </c>
      <c r="G61" s="24" t="s">
        <v>58</v>
      </c>
      <c r="H61" s="24"/>
      <c r="I61" s="24"/>
    </row>
    <row r="62" ht="12.75">
      <c r="A62" s="111" t="s">
        <v>54</v>
      </c>
    </row>
    <row r="63" spans="1:11" ht="12.75">
      <c r="A63" s="111"/>
      <c r="B63" s="25" t="s">
        <v>18</v>
      </c>
      <c r="C63" s="25" t="s">
        <v>19</v>
      </c>
      <c r="D63" s="25" t="s">
        <v>20</v>
      </c>
      <c r="E63" s="25" t="s">
        <v>21</v>
      </c>
      <c r="F63" s="25" t="s">
        <v>22</v>
      </c>
      <c r="G63" s="25" t="s">
        <v>23</v>
      </c>
      <c r="H63" s="25"/>
      <c r="I63" s="25"/>
      <c r="K63" s="26"/>
    </row>
    <row r="64" spans="2:11" ht="12.75">
      <c r="B64" s="24"/>
      <c r="C64" s="24"/>
      <c r="D64" s="24"/>
      <c r="E64" s="24"/>
      <c r="F64" s="24"/>
      <c r="G64" s="24"/>
      <c r="H64" s="24"/>
      <c r="I64" s="24"/>
      <c r="K64" s="26"/>
    </row>
    <row r="65" spans="1:11" ht="12.75">
      <c r="A65" s="16" t="s">
        <v>66</v>
      </c>
      <c r="B65" s="27">
        <v>17</v>
      </c>
      <c r="C65" s="27">
        <v>19</v>
      </c>
      <c r="D65" s="27">
        <v>18</v>
      </c>
      <c r="E65" s="27">
        <v>19</v>
      </c>
      <c r="F65" s="27">
        <v>21</v>
      </c>
      <c r="G65" s="27">
        <v>20</v>
      </c>
      <c r="H65" s="27"/>
      <c r="I65" s="27"/>
      <c r="K65" s="28">
        <f>AVERAGE(B65:G65)</f>
        <v>19</v>
      </c>
    </row>
    <row r="66" spans="1:11" ht="12.75">
      <c r="A66" s="16" t="s">
        <v>12</v>
      </c>
      <c r="B66" s="27">
        <v>9</v>
      </c>
      <c r="C66" s="27">
        <v>7</v>
      </c>
      <c r="D66" s="27">
        <v>8</v>
      </c>
      <c r="E66" s="27">
        <v>6</v>
      </c>
      <c r="F66" s="27">
        <v>7</v>
      </c>
      <c r="G66" s="27">
        <v>6</v>
      </c>
      <c r="H66" s="27"/>
      <c r="I66" s="27"/>
      <c r="K66" s="28">
        <f>AVERAGE(B66:G66)</f>
        <v>7.166666666666667</v>
      </c>
    </row>
    <row r="67" spans="1:11" ht="12.75">
      <c r="A67" s="16" t="s">
        <v>28</v>
      </c>
      <c r="B67" s="27">
        <v>6</v>
      </c>
      <c r="C67" s="27">
        <v>7</v>
      </c>
      <c r="D67" s="27">
        <v>6</v>
      </c>
      <c r="E67" s="27">
        <v>6</v>
      </c>
      <c r="F67" s="27">
        <v>8</v>
      </c>
      <c r="G67" s="27">
        <v>9</v>
      </c>
      <c r="H67" s="27"/>
      <c r="I67" s="27"/>
      <c r="K67" s="28">
        <f>AVERAGE(B67:G67)</f>
        <v>7</v>
      </c>
    </row>
    <row r="68" spans="1:11" ht="12.75">
      <c r="A68" s="16" t="s">
        <v>48</v>
      </c>
      <c r="B68" s="27">
        <v>4</v>
      </c>
      <c r="C68" s="27">
        <v>5</v>
      </c>
      <c r="D68" s="27">
        <v>3</v>
      </c>
      <c r="E68" s="27">
        <v>5</v>
      </c>
      <c r="F68" s="27">
        <v>4</v>
      </c>
      <c r="G68" s="27">
        <v>7</v>
      </c>
      <c r="H68" s="27"/>
      <c r="I68" s="27"/>
      <c r="K68" s="28">
        <f>AVERAGE(B68:G68)</f>
        <v>4.666666666666667</v>
      </c>
    </row>
    <row r="69" spans="1:11" ht="12.75">
      <c r="A69" s="16" t="s">
        <v>52</v>
      </c>
      <c r="B69" s="27" t="s">
        <v>27</v>
      </c>
      <c r="C69" s="27">
        <v>6</v>
      </c>
      <c r="D69" s="27">
        <v>3</v>
      </c>
      <c r="E69" s="27">
        <v>7</v>
      </c>
      <c r="F69" s="27">
        <v>5</v>
      </c>
      <c r="G69" s="27">
        <v>5</v>
      </c>
      <c r="H69" s="27"/>
      <c r="I69" s="27"/>
      <c r="K69" s="28">
        <f>SUM(B69:I69)/6</f>
        <v>4.333333333333333</v>
      </c>
    </row>
    <row r="70" spans="1:11" ht="12.75">
      <c r="A70" s="16" t="s">
        <v>11</v>
      </c>
      <c r="B70" s="27" t="s">
        <v>27</v>
      </c>
      <c r="C70" s="27">
        <v>2</v>
      </c>
      <c r="D70" s="27">
        <v>2</v>
      </c>
      <c r="E70" s="27">
        <v>2</v>
      </c>
      <c r="F70" s="27">
        <v>2</v>
      </c>
      <c r="G70" s="27">
        <v>2</v>
      </c>
      <c r="H70" s="27"/>
      <c r="I70" s="27"/>
      <c r="K70" s="28">
        <f>SUM(B70:I70)/6</f>
        <v>1.6666666666666667</v>
      </c>
    </row>
    <row r="71" spans="2:11" ht="12.75">
      <c r="B71" s="24"/>
      <c r="C71" s="24"/>
      <c r="D71" s="24"/>
      <c r="E71" s="24"/>
      <c r="F71" s="24"/>
      <c r="G71" s="24"/>
      <c r="H71" s="24"/>
      <c r="I71" s="24"/>
      <c r="K71" s="26"/>
    </row>
    <row r="72" spans="1:11" ht="12.75">
      <c r="A72" s="29" t="s">
        <v>32</v>
      </c>
      <c r="B72" s="30">
        <f aca="true" t="shared" si="5" ref="B72:G72">SUM(B65:B70)</f>
        <v>36</v>
      </c>
      <c r="C72" s="30">
        <f t="shared" si="5"/>
        <v>46</v>
      </c>
      <c r="D72" s="30">
        <f t="shared" si="5"/>
        <v>40</v>
      </c>
      <c r="E72" s="30">
        <f t="shared" si="5"/>
        <v>45</v>
      </c>
      <c r="F72" s="30">
        <f t="shared" si="5"/>
        <v>47</v>
      </c>
      <c r="G72" s="30">
        <f t="shared" si="5"/>
        <v>49</v>
      </c>
      <c r="H72" s="30"/>
      <c r="I72" s="30"/>
      <c r="K72" s="28">
        <f>AVERAGE(B72:G72)</f>
        <v>43.833333333333336</v>
      </c>
    </row>
    <row r="75" ht="12.75">
      <c r="B75" s="24"/>
    </row>
    <row r="76" spans="2:9" ht="12.75">
      <c r="B76" s="24" t="s">
        <v>60</v>
      </c>
      <c r="C76" s="24"/>
      <c r="D76" s="24" t="s">
        <v>60</v>
      </c>
      <c r="E76" s="24" t="s">
        <v>63</v>
      </c>
      <c r="F76" s="24"/>
      <c r="G76" s="24" t="s">
        <v>33</v>
      </c>
      <c r="H76" s="24"/>
      <c r="I76" s="24"/>
    </row>
    <row r="77" ht="12.75">
      <c r="A77" s="111" t="s">
        <v>61</v>
      </c>
    </row>
    <row r="78" spans="1:11" ht="12.75">
      <c r="A78" s="111"/>
      <c r="B78" s="25" t="s">
        <v>18</v>
      </c>
      <c r="C78" s="25" t="s">
        <v>19</v>
      </c>
      <c r="D78" s="25" t="s">
        <v>20</v>
      </c>
      <c r="E78" s="25" t="s">
        <v>21</v>
      </c>
      <c r="F78" s="25" t="s">
        <v>22</v>
      </c>
      <c r="G78" s="25" t="s">
        <v>23</v>
      </c>
      <c r="H78" s="25"/>
      <c r="I78" s="25"/>
      <c r="K78" s="26"/>
    </row>
    <row r="79" spans="2:11" ht="12.75">
      <c r="B79" s="24" t="s">
        <v>59</v>
      </c>
      <c r="C79" s="24" t="s">
        <v>62</v>
      </c>
      <c r="D79" s="24" t="s">
        <v>59</v>
      </c>
      <c r="E79" s="24" t="s">
        <v>59</v>
      </c>
      <c r="F79" s="24" t="s">
        <v>62</v>
      </c>
      <c r="G79" s="24" t="s">
        <v>59</v>
      </c>
      <c r="H79" s="24"/>
      <c r="I79" s="24"/>
      <c r="K79" s="26"/>
    </row>
    <row r="80" spans="1:11" ht="12.75">
      <c r="A80" s="16" t="s">
        <v>66</v>
      </c>
      <c r="B80" s="27">
        <v>15</v>
      </c>
      <c r="C80" s="27">
        <v>13</v>
      </c>
      <c r="D80" s="27">
        <v>14</v>
      </c>
      <c r="E80" s="27">
        <v>15</v>
      </c>
      <c r="F80" s="27">
        <v>11</v>
      </c>
      <c r="G80" s="27">
        <v>13</v>
      </c>
      <c r="H80" s="27"/>
      <c r="I80" s="27"/>
      <c r="K80" s="28">
        <f>AVERAGE(B80:G80)</f>
        <v>13.5</v>
      </c>
    </row>
    <row r="81" spans="1:11" ht="12.75">
      <c r="A81" s="16" t="s">
        <v>48</v>
      </c>
      <c r="B81" s="27">
        <v>4</v>
      </c>
      <c r="C81" s="27">
        <v>8</v>
      </c>
      <c r="D81" s="27">
        <v>6</v>
      </c>
      <c r="E81" s="27">
        <v>4</v>
      </c>
      <c r="F81" s="27">
        <v>5</v>
      </c>
      <c r="G81" s="27">
        <v>4</v>
      </c>
      <c r="H81" s="27"/>
      <c r="I81" s="27"/>
      <c r="K81" s="28">
        <f>AVERAGE(B81:G81)</f>
        <v>5.166666666666667</v>
      </c>
    </row>
    <row r="82" spans="1:11" ht="12.75">
      <c r="A82" s="16" t="s">
        <v>28</v>
      </c>
      <c r="B82" s="27">
        <v>5</v>
      </c>
      <c r="C82" s="27">
        <v>7</v>
      </c>
      <c r="D82" s="27">
        <v>4</v>
      </c>
      <c r="E82" s="27">
        <v>3</v>
      </c>
      <c r="F82" s="27">
        <v>5</v>
      </c>
      <c r="G82" s="27">
        <v>5</v>
      </c>
      <c r="H82" s="27"/>
      <c r="I82" s="27"/>
      <c r="K82" s="28">
        <f>AVERAGE(B82:G82)</f>
        <v>4.833333333333333</v>
      </c>
    </row>
    <row r="83" spans="1:11" ht="12.75">
      <c r="A83" s="16" t="s">
        <v>12</v>
      </c>
      <c r="B83" s="27">
        <v>5</v>
      </c>
      <c r="C83" s="27">
        <v>4</v>
      </c>
      <c r="D83" s="27">
        <v>5</v>
      </c>
      <c r="E83" s="27">
        <v>5</v>
      </c>
      <c r="F83" s="27">
        <v>2</v>
      </c>
      <c r="G83" s="27">
        <v>4</v>
      </c>
      <c r="H83" s="27"/>
      <c r="I83" s="27"/>
      <c r="K83" s="28">
        <f>AVERAGE(B83:G83)</f>
        <v>4.166666666666667</v>
      </c>
    </row>
    <row r="84" spans="1:11" ht="12.75">
      <c r="A84" s="16" t="s">
        <v>52</v>
      </c>
      <c r="B84" s="27">
        <v>4</v>
      </c>
      <c r="C84" s="27">
        <v>5</v>
      </c>
      <c r="D84" s="27">
        <v>5</v>
      </c>
      <c r="E84" s="27" t="s">
        <v>27</v>
      </c>
      <c r="F84" s="27">
        <v>3</v>
      </c>
      <c r="G84" s="27">
        <v>3</v>
      </c>
      <c r="H84" s="27"/>
      <c r="I84" s="27"/>
      <c r="K84" s="28">
        <f>SUM(B84:G84)/5</f>
        <v>4</v>
      </c>
    </row>
    <row r="85" spans="2:11" ht="12.75">
      <c r="B85" s="24"/>
      <c r="C85" s="24"/>
      <c r="D85" s="24"/>
      <c r="E85" s="24"/>
      <c r="F85" s="24"/>
      <c r="G85" s="24"/>
      <c r="H85" s="24"/>
      <c r="I85" s="24"/>
      <c r="K85" s="26"/>
    </row>
    <row r="86" spans="1:11" ht="12.75">
      <c r="A86" s="29" t="s">
        <v>32</v>
      </c>
      <c r="B86" s="30">
        <f aca="true" t="shared" si="6" ref="B86:G86">SUM(B80:B84)</f>
        <v>33</v>
      </c>
      <c r="C86" s="30">
        <f t="shared" si="6"/>
        <v>37</v>
      </c>
      <c r="D86" s="30">
        <f t="shared" si="6"/>
        <v>34</v>
      </c>
      <c r="E86" s="30">
        <f t="shared" si="6"/>
        <v>27</v>
      </c>
      <c r="F86" s="30">
        <f t="shared" si="6"/>
        <v>26</v>
      </c>
      <c r="G86" s="30">
        <f t="shared" si="6"/>
        <v>29</v>
      </c>
      <c r="H86" s="30"/>
      <c r="I86" s="30"/>
      <c r="K86" s="28">
        <f>AVERAGE(B86:G86)</f>
        <v>31</v>
      </c>
    </row>
    <row r="89" ht="12.75">
      <c r="B89" s="24"/>
    </row>
    <row r="90" spans="2:9" ht="12.75">
      <c r="B90" s="24" t="s">
        <v>65</v>
      </c>
      <c r="C90" s="24" t="s">
        <v>65</v>
      </c>
      <c r="D90" s="24"/>
      <c r="E90" s="24" t="s">
        <v>34</v>
      </c>
      <c r="F90" s="24"/>
      <c r="G90" s="24" t="s">
        <v>45</v>
      </c>
      <c r="H90" s="24"/>
      <c r="I90" s="24"/>
    </row>
    <row r="91" ht="12.75">
      <c r="A91" s="111" t="s">
        <v>64</v>
      </c>
    </row>
    <row r="92" spans="1:11" ht="12.75">
      <c r="A92" s="111"/>
      <c r="B92" s="25" t="s">
        <v>18</v>
      </c>
      <c r="C92" s="25" t="s">
        <v>19</v>
      </c>
      <c r="D92" s="25" t="s">
        <v>20</v>
      </c>
      <c r="E92" s="25" t="s">
        <v>21</v>
      </c>
      <c r="F92" s="25" t="s">
        <v>22</v>
      </c>
      <c r="G92" s="25" t="s">
        <v>23</v>
      </c>
      <c r="H92" s="25"/>
      <c r="I92" s="25"/>
      <c r="K92" s="26"/>
    </row>
    <row r="93" spans="2:11" ht="12.75">
      <c r="B93" s="24" t="s">
        <v>59</v>
      </c>
      <c r="C93" s="24" t="s">
        <v>59</v>
      </c>
      <c r="D93" s="24" t="s">
        <v>62</v>
      </c>
      <c r="E93" s="24" t="s">
        <v>59</v>
      </c>
      <c r="F93" s="24" t="s">
        <v>62</v>
      </c>
      <c r="G93" s="24" t="s">
        <v>59</v>
      </c>
      <c r="H93" s="24"/>
      <c r="I93" s="24"/>
      <c r="K93" s="26"/>
    </row>
    <row r="94" spans="1:11" ht="12.75">
      <c r="A94" s="16" t="s">
        <v>66</v>
      </c>
      <c r="B94" s="27">
        <v>16</v>
      </c>
      <c r="C94" s="27">
        <v>16</v>
      </c>
      <c r="D94" s="27">
        <v>7</v>
      </c>
      <c r="E94" s="27">
        <v>11</v>
      </c>
      <c r="F94" s="27">
        <v>6</v>
      </c>
      <c r="G94" s="27">
        <v>8</v>
      </c>
      <c r="H94" s="27"/>
      <c r="I94" s="27"/>
      <c r="K94" s="28">
        <f>AVERAGE(B94:G94)</f>
        <v>10.666666666666666</v>
      </c>
    </row>
    <row r="95" spans="1:11" ht="12.75">
      <c r="A95" s="16" t="s">
        <v>48</v>
      </c>
      <c r="B95" s="27">
        <v>7</v>
      </c>
      <c r="C95" s="27">
        <v>4</v>
      </c>
      <c r="D95" s="27">
        <v>6</v>
      </c>
      <c r="E95" s="27">
        <v>5</v>
      </c>
      <c r="F95" s="27">
        <v>7</v>
      </c>
      <c r="G95" s="27">
        <v>4</v>
      </c>
      <c r="H95" s="27"/>
      <c r="I95" s="27"/>
      <c r="K95" s="28">
        <f>AVERAGE(B95:G95)</f>
        <v>5.5</v>
      </c>
    </row>
    <row r="96" spans="1:11" ht="12.75">
      <c r="A96" s="16" t="s">
        <v>28</v>
      </c>
      <c r="B96" s="27">
        <v>4</v>
      </c>
      <c r="C96" s="27">
        <v>4</v>
      </c>
      <c r="D96" s="27">
        <v>7</v>
      </c>
      <c r="E96" s="27">
        <v>3</v>
      </c>
      <c r="F96" s="27">
        <v>5</v>
      </c>
      <c r="G96" s="27">
        <v>4</v>
      </c>
      <c r="H96" s="27"/>
      <c r="I96" s="27"/>
      <c r="K96" s="28">
        <f>AVERAGE(B96:G96)</f>
        <v>4.5</v>
      </c>
    </row>
    <row r="97" spans="1:11" ht="12.75">
      <c r="A97" s="16" t="s">
        <v>52</v>
      </c>
      <c r="B97" s="27">
        <v>6</v>
      </c>
      <c r="C97" s="27">
        <v>6</v>
      </c>
      <c r="D97" s="27">
        <v>2</v>
      </c>
      <c r="E97" s="27">
        <v>3</v>
      </c>
      <c r="F97" s="27">
        <v>3</v>
      </c>
      <c r="G97" s="27">
        <v>3</v>
      </c>
      <c r="H97" s="27"/>
      <c r="I97" s="27"/>
      <c r="K97" s="28">
        <f>AVERAGE(B97:G97)</f>
        <v>3.8333333333333335</v>
      </c>
    </row>
    <row r="98" spans="1:11" ht="12.75">
      <c r="A98" s="16" t="s">
        <v>12</v>
      </c>
      <c r="B98" s="27">
        <v>2</v>
      </c>
      <c r="C98" s="27">
        <v>4</v>
      </c>
      <c r="D98" s="27">
        <v>3</v>
      </c>
      <c r="E98" s="27">
        <v>3</v>
      </c>
      <c r="F98" s="27">
        <v>4</v>
      </c>
      <c r="G98" s="27">
        <v>4</v>
      </c>
      <c r="H98" s="27"/>
      <c r="I98" s="27"/>
      <c r="K98" s="28">
        <f>AVERAGE(B98:G98)</f>
        <v>3.3333333333333335</v>
      </c>
    </row>
    <row r="99" spans="2:11" ht="12.75">
      <c r="B99" s="24"/>
      <c r="C99" s="24"/>
      <c r="D99" s="24"/>
      <c r="E99" s="24"/>
      <c r="F99" s="24"/>
      <c r="G99" s="24"/>
      <c r="H99" s="24"/>
      <c r="I99" s="24"/>
      <c r="K99" s="26"/>
    </row>
    <row r="100" spans="1:11" ht="12.75">
      <c r="A100" s="29" t="s">
        <v>32</v>
      </c>
      <c r="B100" s="30">
        <f aca="true" t="shared" si="7" ref="B100:G100">SUM(B94:B98)</f>
        <v>35</v>
      </c>
      <c r="C100" s="30">
        <f t="shared" si="7"/>
        <v>34</v>
      </c>
      <c r="D100" s="30">
        <f t="shared" si="7"/>
        <v>25</v>
      </c>
      <c r="E100" s="30">
        <f t="shared" si="7"/>
        <v>25</v>
      </c>
      <c r="F100" s="30">
        <f t="shared" si="7"/>
        <v>25</v>
      </c>
      <c r="G100" s="30">
        <f t="shared" si="7"/>
        <v>23</v>
      </c>
      <c r="H100" s="30"/>
      <c r="I100" s="30"/>
      <c r="K100" s="28">
        <f>AVERAGE(B100:G100)</f>
        <v>27.833333333333332</v>
      </c>
    </row>
    <row r="104" spans="2:9" ht="12.75">
      <c r="B104" s="24" t="s">
        <v>47</v>
      </c>
      <c r="C104" s="24"/>
      <c r="D104" s="24" t="s">
        <v>70</v>
      </c>
      <c r="E104" s="24" t="s">
        <v>34</v>
      </c>
      <c r="F104" s="24" t="s">
        <v>65</v>
      </c>
      <c r="G104" s="24" t="s">
        <v>42</v>
      </c>
      <c r="H104" s="24"/>
      <c r="I104" s="24"/>
    </row>
    <row r="105" spans="1:7" ht="13.5" thickBot="1">
      <c r="A105" s="111" t="s">
        <v>67</v>
      </c>
      <c r="B105" s="24" t="s">
        <v>72</v>
      </c>
      <c r="D105" s="24" t="s">
        <v>72</v>
      </c>
      <c r="E105" s="24" t="s">
        <v>72</v>
      </c>
      <c r="F105" s="24" t="s">
        <v>71</v>
      </c>
      <c r="G105" s="24" t="s">
        <v>72</v>
      </c>
    </row>
    <row r="106" spans="1:11" ht="12.75">
      <c r="A106" s="112"/>
      <c r="B106" s="57" t="s">
        <v>18</v>
      </c>
      <c r="C106" s="58" t="s">
        <v>19</v>
      </c>
      <c r="D106" s="58" t="s">
        <v>20</v>
      </c>
      <c r="E106" s="58" t="s">
        <v>21</v>
      </c>
      <c r="F106" s="58" t="s">
        <v>22</v>
      </c>
      <c r="G106" s="59" t="s">
        <v>23</v>
      </c>
      <c r="H106" s="25"/>
      <c r="I106" s="25"/>
      <c r="K106" s="26"/>
    </row>
    <row r="107" spans="2:11" ht="13.5" thickBot="1">
      <c r="B107" s="60" t="s">
        <v>59</v>
      </c>
      <c r="C107" s="61" t="s">
        <v>62</v>
      </c>
      <c r="D107" s="61" t="s">
        <v>59</v>
      </c>
      <c r="E107" s="61" t="s">
        <v>59</v>
      </c>
      <c r="F107" s="61" t="s">
        <v>62</v>
      </c>
      <c r="G107" s="62" t="s">
        <v>59</v>
      </c>
      <c r="H107" s="24"/>
      <c r="I107" s="24"/>
      <c r="K107" s="26"/>
    </row>
    <row r="108" spans="1:11" ht="12.75">
      <c r="A108" s="16" t="s">
        <v>66</v>
      </c>
      <c r="B108" s="56">
        <v>13</v>
      </c>
      <c r="C108" s="56">
        <v>9</v>
      </c>
      <c r="D108" s="56">
        <v>15</v>
      </c>
      <c r="E108" s="56">
        <v>16</v>
      </c>
      <c r="F108" s="56">
        <v>13</v>
      </c>
      <c r="G108" s="56">
        <v>21</v>
      </c>
      <c r="H108" s="27"/>
      <c r="I108" s="27"/>
      <c r="K108" s="28">
        <f>AVERAGE(B108:G108)</f>
        <v>14.5</v>
      </c>
    </row>
    <row r="109" spans="1:11" ht="12.75">
      <c r="A109" s="16" t="s">
        <v>48</v>
      </c>
      <c r="B109" s="27">
        <v>5</v>
      </c>
      <c r="C109" s="27">
        <v>7</v>
      </c>
      <c r="D109" s="27">
        <v>4</v>
      </c>
      <c r="E109" s="27">
        <v>5</v>
      </c>
      <c r="F109" s="27">
        <v>10</v>
      </c>
      <c r="G109" s="27">
        <v>5</v>
      </c>
      <c r="H109" s="27"/>
      <c r="I109" s="27"/>
      <c r="K109" s="28">
        <f>AVERAGE(B109:G109)</f>
        <v>6</v>
      </c>
    </row>
    <row r="110" spans="1:11" ht="12.75">
      <c r="A110" s="16" t="s">
        <v>28</v>
      </c>
      <c r="B110" s="27">
        <v>2</v>
      </c>
      <c r="C110" s="27">
        <v>3</v>
      </c>
      <c r="D110" s="27">
        <v>2</v>
      </c>
      <c r="E110" s="27">
        <v>3</v>
      </c>
      <c r="F110" s="27">
        <v>4</v>
      </c>
      <c r="G110" s="27">
        <v>5</v>
      </c>
      <c r="H110" s="27"/>
      <c r="I110" s="27"/>
      <c r="K110" s="28">
        <f>AVERAGE(B110:G110)</f>
        <v>3.1666666666666665</v>
      </c>
    </row>
    <row r="111" spans="1:11" ht="12.75">
      <c r="A111" s="16" t="s">
        <v>12</v>
      </c>
      <c r="B111" s="27">
        <v>4</v>
      </c>
      <c r="C111" s="27">
        <v>4</v>
      </c>
      <c r="D111" s="27">
        <v>2</v>
      </c>
      <c r="E111" s="27">
        <v>0</v>
      </c>
      <c r="F111" s="27">
        <v>0</v>
      </c>
      <c r="G111" s="27">
        <v>0</v>
      </c>
      <c r="H111" s="27"/>
      <c r="I111" s="27"/>
      <c r="K111" s="28">
        <f>AVERAGE(B111:G111)</f>
        <v>1.6666666666666667</v>
      </c>
    </row>
    <row r="112" spans="1:11" ht="12.75">
      <c r="A112" s="16" t="s">
        <v>52</v>
      </c>
      <c r="B112" s="27">
        <v>0</v>
      </c>
      <c r="C112" s="27">
        <v>0</v>
      </c>
      <c r="D112" s="27">
        <v>2</v>
      </c>
      <c r="E112" s="27">
        <v>4</v>
      </c>
      <c r="F112" s="27">
        <v>2</v>
      </c>
      <c r="G112" s="27">
        <v>1</v>
      </c>
      <c r="H112" s="27"/>
      <c r="I112" s="27"/>
      <c r="K112" s="28">
        <f>AVERAGE(B112:G112)</f>
        <v>1.5</v>
      </c>
    </row>
    <row r="113" spans="2:11" ht="12.75">
      <c r="B113" s="24"/>
      <c r="C113" s="24"/>
      <c r="D113" s="24"/>
      <c r="E113" s="24"/>
      <c r="F113" s="24"/>
      <c r="G113" s="24"/>
      <c r="H113" s="24"/>
      <c r="I113" s="24"/>
      <c r="K113" s="26"/>
    </row>
    <row r="114" spans="1:11" ht="12.75">
      <c r="A114" s="29" t="s">
        <v>32</v>
      </c>
      <c r="B114" s="30">
        <f aca="true" t="shared" si="8" ref="B114:G114">SUM(B108:B112)</f>
        <v>24</v>
      </c>
      <c r="C114" s="30">
        <f t="shared" si="8"/>
        <v>23</v>
      </c>
      <c r="D114" s="30">
        <f t="shared" si="8"/>
        <v>25</v>
      </c>
      <c r="E114" s="30">
        <f t="shared" si="8"/>
        <v>28</v>
      </c>
      <c r="F114" s="30">
        <f t="shared" si="8"/>
        <v>29</v>
      </c>
      <c r="G114" s="30">
        <f t="shared" si="8"/>
        <v>32</v>
      </c>
      <c r="H114" s="30"/>
      <c r="I114" s="30"/>
      <c r="K114" s="28">
        <f>AVERAGE(B114:G114)</f>
        <v>26.833333333333332</v>
      </c>
    </row>
    <row r="118" spans="2:9" ht="12.75">
      <c r="B118" s="24" t="s">
        <v>74</v>
      </c>
      <c r="C118" s="24" t="s">
        <v>75</v>
      </c>
      <c r="D118" s="24"/>
      <c r="E118" s="24" t="s">
        <v>77</v>
      </c>
      <c r="F118" s="24"/>
      <c r="G118" s="24" t="s">
        <v>78</v>
      </c>
      <c r="H118" s="24"/>
      <c r="I118" s="24"/>
    </row>
    <row r="119" spans="1:7" ht="13.5" thickBot="1">
      <c r="A119" s="111" t="s">
        <v>73</v>
      </c>
      <c r="B119" s="24" t="s">
        <v>72</v>
      </c>
      <c r="C119" s="24" t="s">
        <v>76</v>
      </c>
      <c r="D119" s="24"/>
      <c r="E119" s="24" t="s">
        <v>72</v>
      </c>
      <c r="F119" s="24"/>
      <c r="G119" s="24" t="s">
        <v>72</v>
      </c>
    </row>
    <row r="120" spans="1:11" ht="12.75">
      <c r="A120" s="112"/>
      <c r="B120" s="57" t="s">
        <v>18</v>
      </c>
      <c r="C120" s="58" t="s">
        <v>19</v>
      </c>
      <c r="D120" s="58" t="s">
        <v>20</v>
      </c>
      <c r="E120" s="58" t="s">
        <v>21</v>
      </c>
      <c r="F120" s="58" t="s">
        <v>22</v>
      </c>
      <c r="G120" s="59" t="s">
        <v>23</v>
      </c>
      <c r="H120" s="25"/>
      <c r="I120" s="25"/>
      <c r="K120" s="26"/>
    </row>
    <row r="121" spans="2:11" ht="13.5" thickBot="1">
      <c r="B121" s="60" t="s">
        <v>59</v>
      </c>
      <c r="C121" s="61" t="s">
        <v>59</v>
      </c>
      <c r="D121" s="61" t="s">
        <v>62</v>
      </c>
      <c r="E121" s="61" t="s">
        <v>59</v>
      </c>
      <c r="F121" s="61" t="s">
        <v>62</v>
      </c>
      <c r="G121" s="62" t="s">
        <v>59</v>
      </c>
      <c r="H121" s="24"/>
      <c r="I121" s="24"/>
      <c r="K121" s="26"/>
    </row>
    <row r="122" spans="1:11" ht="12.75">
      <c r="A122" s="16" t="s">
        <v>66</v>
      </c>
      <c r="B122" s="56">
        <v>18</v>
      </c>
      <c r="C122" s="56">
        <v>12</v>
      </c>
      <c r="D122" s="56">
        <v>1</v>
      </c>
      <c r="E122" s="56">
        <v>16</v>
      </c>
      <c r="F122" s="56">
        <v>16</v>
      </c>
      <c r="G122" s="56">
        <v>15</v>
      </c>
      <c r="H122" s="27"/>
      <c r="I122" s="27"/>
      <c r="K122" s="28">
        <f>AVERAGE(B122:G122)</f>
        <v>13</v>
      </c>
    </row>
    <row r="123" spans="1:11" ht="12.75">
      <c r="A123" s="16" t="s">
        <v>28</v>
      </c>
      <c r="B123" s="27">
        <v>2</v>
      </c>
      <c r="C123" s="27">
        <v>1</v>
      </c>
      <c r="D123" s="27">
        <v>4</v>
      </c>
      <c r="E123" s="27">
        <v>3</v>
      </c>
      <c r="F123" s="27">
        <v>4</v>
      </c>
      <c r="G123" s="27">
        <v>3</v>
      </c>
      <c r="H123" s="27"/>
      <c r="I123" s="27"/>
      <c r="K123" s="28">
        <f>AVERAGE(B123:G123)</f>
        <v>2.8333333333333335</v>
      </c>
    </row>
    <row r="124" spans="1:11" ht="12.75">
      <c r="A124" s="16" t="s">
        <v>48</v>
      </c>
      <c r="B124" s="27">
        <v>0</v>
      </c>
      <c r="C124" s="27">
        <v>0</v>
      </c>
      <c r="D124" s="27">
        <v>5</v>
      </c>
      <c r="E124" s="27">
        <v>6</v>
      </c>
      <c r="F124" s="27">
        <v>3</v>
      </c>
      <c r="G124" s="27">
        <v>2</v>
      </c>
      <c r="H124" s="27"/>
      <c r="I124" s="27"/>
      <c r="K124" s="28">
        <f>AVERAGE(B124:G124)</f>
        <v>2.6666666666666665</v>
      </c>
    </row>
    <row r="125" spans="1:11" ht="12.75">
      <c r="A125" s="16" t="s">
        <v>52</v>
      </c>
      <c r="B125" s="27">
        <v>0</v>
      </c>
      <c r="C125" s="27">
        <v>0</v>
      </c>
      <c r="D125" s="27">
        <v>2</v>
      </c>
      <c r="E125" s="27">
        <v>2</v>
      </c>
      <c r="F125" s="27">
        <v>2</v>
      </c>
      <c r="G125" s="27">
        <v>2</v>
      </c>
      <c r="H125" s="27"/>
      <c r="I125" s="27"/>
      <c r="K125" s="28">
        <f>AVERAGE(B125:G125)</f>
        <v>1.3333333333333333</v>
      </c>
    </row>
    <row r="126" spans="1:11" ht="12.75">
      <c r="A126" s="16" t="s">
        <v>12</v>
      </c>
      <c r="B126" s="27">
        <v>0</v>
      </c>
      <c r="C126" s="27">
        <v>0</v>
      </c>
      <c r="D126" s="27">
        <v>0</v>
      </c>
      <c r="E126" s="27">
        <v>1</v>
      </c>
      <c r="F126" s="27">
        <v>1</v>
      </c>
      <c r="G126" s="27">
        <v>1</v>
      </c>
      <c r="H126" s="27"/>
      <c r="I126" s="27"/>
      <c r="K126" s="28">
        <f>AVERAGE(B126:G126)</f>
        <v>0.5</v>
      </c>
    </row>
    <row r="127" spans="2:11" ht="12.75">
      <c r="B127" s="24"/>
      <c r="C127" s="24"/>
      <c r="D127" s="24"/>
      <c r="E127" s="24"/>
      <c r="F127" s="24"/>
      <c r="G127" s="24"/>
      <c r="H127" s="24"/>
      <c r="I127" s="24"/>
      <c r="K127" s="26"/>
    </row>
    <row r="128" spans="1:11" ht="12.75">
      <c r="A128" s="29" t="s">
        <v>32</v>
      </c>
      <c r="B128" s="30">
        <f aca="true" t="shared" si="9" ref="B128:G128">SUM(B122:B126)</f>
        <v>20</v>
      </c>
      <c r="C128" s="30">
        <f t="shared" si="9"/>
        <v>13</v>
      </c>
      <c r="D128" s="30">
        <f t="shared" si="9"/>
        <v>12</v>
      </c>
      <c r="E128" s="30">
        <f t="shared" si="9"/>
        <v>28</v>
      </c>
      <c r="F128" s="30">
        <f t="shared" si="9"/>
        <v>26</v>
      </c>
      <c r="G128" s="30">
        <f t="shared" si="9"/>
        <v>23</v>
      </c>
      <c r="H128" s="30"/>
      <c r="I128" s="30"/>
      <c r="K128" s="28">
        <f>AVERAGE(B128:G128)</f>
        <v>20.333333333333332</v>
      </c>
    </row>
    <row r="132" spans="2:9" ht="12.75">
      <c r="B132" s="24" t="s">
        <v>80</v>
      </c>
      <c r="C132" s="24" t="s">
        <v>83</v>
      </c>
      <c r="D132" s="24" t="s">
        <v>81</v>
      </c>
      <c r="E132" s="24" t="s">
        <v>82</v>
      </c>
      <c r="F132" s="24" t="s">
        <v>80</v>
      </c>
      <c r="G132" s="24" t="s">
        <v>82</v>
      </c>
      <c r="H132" s="24"/>
      <c r="I132" s="24"/>
    </row>
    <row r="133" spans="1:7" ht="13.5" thickBot="1">
      <c r="A133" s="111" t="s">
        <v>79</v>
      </c>
      <c r="B133" s="24" t="s">
        <v>71</v>
      </c>
      <c r="C133" s="24" t="s">
        <v>71</v>
      </c>
      <c r="D133" s="24" t="s">
        <v>72</v>
      </c>
      <c r="E133" s="24" t="s">
        <v>76</v>
      </c>
      <c r="F133" s="24" t="s">
        <v>71</v>
      </c>
      <c r="G133" s="24" t="s">
        <v>85</v>
      </c>
    </row>
    <row r="134" spans="1:11" ht="12.75">
      <c r="A134" s="112"/>
      <c r="B134" s="57" t="s">
        <v>18</v>
      </c>
      <c r="C134" s="58" t="s">
        <v>19</v>
      </c>
      <c r="D134" s="58" t="s">
        <v>20</v>
      </c>
      <c r="E134" s="58" t="s">
        <v>21</v>
      </c>
      <c r="F134" s="58" t="s">
        <v>22</v>
      </c>
      <c r="G134" s="59" t="s">
        <v>23</v>
      </c>
      <c r="H134" s="25"/>
      <c r="I134" s="25"/>
      <c r="K134" s="26"/>
    </row>
    <row r="135" spans="2:11" ht="13.5" thickBot="1">
      <c r="B135" s="60" t="s">
        <v>59</v>
      </c>
      <c r="C135" s="61" t="s">
        <v>62</v>
      </c>
      <c r="D135" s="61" t="s">
        <v>59</v>
      </c>
      <c r="E135" s="61" t="s">
        <v>62</v>
      </c>
      <c r="F135" s="61" t="s">
        <v>59</v>
      </c>
      <c r="G135" s="62" t="s">
        <v>59</v>
      </c>
      <c r="H135" s="24"/>
      <c r="I135" s="24"/>
      <c r="K135" s="26"/>
    </row>
    <row r="136" spans="1:11" ht="12.75">
      <c r="A136" s="16" t="s">
        <v>66</v>
      </c>
      <c r="B136" s="56">
        <v>7</v>
      </c>
      <c r="C136" s="56">
        <v>5</v>
      </c>
      <c r="D136" s="56">
        <v>7</v>
      </c>
      <c r="E136" s="56">
        <v>4</v>
      </c>
      <c r="F136" s="56">
        <v>8</v>
      </c>
      <c r="G136" s="56">
        <v>9</v>
      </c>
      <c r="H136" s="27"/>
      <c r="I136" s="27"/>
      <c r="K136" s="28">
        <f>AVERAGE(B136:G136)</f>
        <v>6.666666666666667</v>
      </c>
    </row>
    <row r="137" spans="1:11" ht="12.75">
      <c r="A137" s="16" t="s">
        <v>12</v>
      </c>
      <c r="B137" s="27">
        <v>0</v>
      </c>
      <c r="C137" s="27">
        <v>0</v>
      </c>
      <c r="D137" s="27">
        <v>5</v>
      </c>
      <c r="E137" s="27">
        <v>7</v>
      </c>
      <c r="F137" s="27">
        <v>3</v>
      </c>
      <c r="G137" s="27">
        <v>5</v>
      </c>
      <c r="H137" s="27"/>
      <c r="I137" s="27"/>
      <c r="K137" s="28">
        <f>AVERAGE(B137:G137)</f>
        <v>3.3333333333333335</v>
      </c>
    </row>
    <row r="138" spans="1:11" ht="12.75">
      <c r="A138" s="16" t="s">
        <v>28</v>
      </c>
      <c r="B138" s="27">
        <v>4</v>
      </c>
      <c r="C138" s="27">
        <v>4</v>
      </c>
      <c r="D138" s="27">
        <v>3</v>
      </c>
      <c r="E138" s="27">
        <v>2</v>
      </c>
      <c r="F138" s="27">
        <v>2</v>
      </c>
      <c r="G138" s="27">
        <v>3</v>
      </c>
      <c r="H138" s="27"/>
      <c r="I138" s="27"/>
      <c r="K138" s="28">
        <f>AVERAGE(B138:G138)</f>
        <v>3</v>
      </c>
    </row>
    <row r="139" spans="1:11" ht="12.75">
      <c r="A139" s="16" t="s">
        <v>52</v>
      </c>
      <c r="B139" s="27">
        <v>3</v>
      </c>
      <c r="C139" s="27">
        <v>2</v>
      </c>
      <c r="D139" s="27">
        <v>3</v>
      </c>
      <c r="E139" s="27">
        <v>0</v>
      </c>
      <c r="F139" s="27">
        <v>3</v>
      </c>
      <c r="G139" s="27">
        <v>2</v>
      </c>
      <c r="H139" s="27"/>
      <c r="I139" s="27"/>
      <c r="K139" s="28">
        <f>AVERAGE(B139:G139)</f>
        <v>2.1666666666666665</v>
      </c>
    </row>
    <row r="140" spans="1:11" ht="12.75">
      <c r="A140" s="16" t="s">
        <v>48</v>
      </c>
      <c r="B140" s="27">
        <v>2</v>
      </c>
      <c r="C140" s="27">
        <v>4</v>
      </c>
      <c r="D140" s="27">
        <v>3</v>
      </c>
      <c r="E140" s="27">
        <v>3</v>
      </c>
      <c r="F140" s="27">
        <v>0</v>
      </c>
      <c r="G140" s="27">
        <v>0</v>
      </c>
      <c r="H140" s="27"/>
      <c r="I140" s="27"/>
      <c r="K140" s="28">
        <f>AVERAGE(B140:G140)</f>
        <v>2</v>
      </c>
    </row>
    <row r="141" spans="2:11" ht="12.75">
      <c r="B141" s="24"/>
      <c r="C141" s="24"/>
      <c r="D141" s="24"/>
      <c r="E141" s="24"/>
      <c r="F141" s="24"/>
      <c r="G141" s="24"/>
      <c r="H141" s="24"/>
      <c r="I141" s="24"/>
      <c r="K141" s="26"/>
    </row>
    <row r="142" spans="1:11" ht="12.75">
      <c r="A142" s="29" t="s">
        <v>32</v>
      </c>
      <c r="B142" s="30">
        <f aca="true" t="shared" si="10" ref="B142:G142">SUM(B136:B140)</f>
        <v>16</v>
      </c>
      <c r="C142" s="30">
        <f t="shared" si="10"/>
        <v>15</v>
      </c>
      <c r="D142" s="30">
        <f t="shared" si="10"/>
        <v>21</v>
      </c>
      <c r="E142" s="30">
        <f t="shared" si="10"/>
        <v>16</v>
      </c>
      <c r="F142" s="30">
        <f t="shared" si="10"/>
        <v>16</v>
      </c>
      <c r="G142" s="30">
        <f t="shared" si="10"/>
        <v>19</v>
      </c>
      <c r="H142" s="30"/>
      <c r="I142" s="30"/>
      <c r="K142" s="28">
        <f>AVERAGE(B142:G142)</f>
        <v>17.166666666666668</v>
      </c>
    </row>
    <row r="146" spans="2:9" ht="12.75">
      <c r="B146" s="24"/>
      <c r="C146" s="24" t="s">
        <v>93</v>
      </c>
      <c r="D146" s="24" t="s">
        <v>95</v>
      </c>
      <c r="E146" s="24" t="s">
        <v>97</v>
      </c>
      <c r="F146" s="24" t="s">
        <v>98</v>
      </c>
      <c r="G146" s="24"/>
      <c r="H146" s="24"/>
      <c r="I146" s="24"/>
    </row>
    <row r="147" spans="1:7" ht="13.5" thickBot="1">
      <c r="A147" s="111" t="s">
        <v>86</v>
      </c>
      <c r="B147" s="24" t="s">
        <v>76</v>
      </c>
      <c r="C147" s="24" t="s">
        <v>94</v>
      </c>
      <c r="D147" s="24" t="s">
        <v>76</v>
      </c>
      <c r="E147" s="24" t="s">
        <v>94</v>
      </c>
      <c r="F147" s="24" t="s">
        <v>76</v>
      </c>
      <c r="G147" s="24"/>
    </row>
    <row r="148" spans="1:11" ht="12.75">
      <c r="A148" s="112"/>
      <c r="B148" s="57" t="s">
        <v>18</v>
      </c>
      <c r="C148" s="58" t="s">
        <v>19</v>
      </c>
      <c r="D148" s="58" t="s">
        <v>20</v>
      </c>
      <c r="E148" s="58" t="s">
        <v>21</v>
      </c>
      <c r="F148" s="58" t="s">
        <v>22</v>
      </c>
      <c r="G148" s="59" t="s">
        <v>23</v>
      </c>
      <c r="H148" s="25"/>
      <c r="I148" s="25"/>
      <c r="K148" s="26"/>
    </row>
    <row r="149" spans="2:11" ht="13.5" thickBot="1">
      <c r="B149" s="60" t="s">
        <v>59</v>
      </c>
      <c r="C149" s="61" t="s">
        <v>62</v>
      </c>
      <c r="D149" s="61" t="s">
        <v>59</v>
      </c>
      <c r="E149" s="61" t="s">
        <v>62</v>
      </c>
      <c r="F149" s="61" t="s">
        <v>59</v>
      </c>
      <c r="G149" s="62" t="s">
        <v>59</v>
      </c>
      <c r="H149" s="24"/>
      <c r="I149" s="24"/>
      <c r="K149" s="26"/>
    </row>
    <row r="150" spans="1:11" ht="12.75">
      <c r="A150" s="16" t="s">
        <v>66</v>
      </c>
      <c r="B150" s="27">
        <v>14</v>
      </c>
      <c r="C150" s="27">
        <v>14</v>
      </c>
      <c r="D150" s="27">
        <v>14</v>
      </c>
      <c r="E150" s="27">
        <v>13</v>
      </c>
      <c r="F150" s="27">
        <v>15</v>
      </c>
      <c r="G150" s="27"/>
      <c r="H150" s="27"/>
      <c r="I150" s="27"/>
      <c r="K150" s="28">
        <f>AVERAGE(B150:G150)</f>
        <v>14</v>
      </c>
    </row>
    <row r="151" spans="1:11" ht="12.75">
      <c r="A151" s="16" t="s">
        <v>48</v>
      </c>
      <c r="B151" s="27">
        <v>4</v>
      </c>
      <c r="C151" s="27">
        <v>7</v>
      </c>
      <c r="D151" s="27">
        <v>4</v>
      </c>
      <c r="E151" s="27">
        <v>6</v>
      </c>
      <c r="F151" s="27">
        <v>8</v>
      </c>
      <c r="G151" s="27"/>
      <c r="H151" s="27"/>
      <c r="I151" s="27"/>
      <c r="K151" s="28">
        <f>AVERAGE(B151:G151)</f>
        <v>5.8</v>
      </c>
    </row>
    <row r="152" spans="1:11" ht="12.75">
      <c r="A152" s="16" t="s">
        <v>28</v>
      </c>
      <c r="B152" s="27">
        <v>3</v>
      </c>
      <c r="C152" s="27">
        <v>7</v>
      </c>
      <c r="D152" s="27">
        <v>5</v>
      </c>
      <c r="E152" s="27">
        <v>9</v>
      </c>
      <c r="F152" s="27">
        <v>5</v>
      </c>
      <c r="G152" s="27"/>
      <c r="H152" s="27"/>
      <c r="I152" s="27"/>
      <c r="K152" s="28">
        <f>AVERAGE(B152:G152)</f>
        <v>5.8</v>
      </c>
    </row>
    <row r="153" spans="1:11" ht="12.75">
      <c r="A153" s="16" t="s">
        <v>12</v>
      </c>
      <c r="B153" s="56">
        <v>0</v>
      </c>
      <c r="C153" s="56">
        <v>3</v>
      </c>
      <c r="D153" s="56">
        <v>3</v>
      </c>
      <c r="E153" s="56">
        <v>2</v>
      </c>
      <c r="F153" s="56">
        <v>3</v>
      </c>
      <c r="G153" s="56"/>
      <c r="H153" s="27"/>
      <c r="I153" s="27"/>
      <c r="K153" s="28">
        <f>AVERAGE(B153:G153)</f>
        <v>2.2</v>
      </c>
    </row>
    <row r="154" spans="1:11" ht="12.75">
      <c r="A154" s="16" t="s">
        <v>30</v>
      </c>
      <c r="B154" s="27">
        <v>0</v>
      </c>
      <c r="C154" s="27">
        <v>1</v>
      </c>
      <c r="D154" s="27">
        <v>0</v>
      </c>
      <c r="E154" s="27">
        <v>1</v>
      </c>
      <c r="F154" s="27">
        <v>1</v>
      </c>
      <c r="G154" s="27"/>
      <c r="H154" s="27"/>
      <c r="I154" s="27"/>
      <c r="K154" s="28">
        <f>AVERAGE(B154:G154)</f>
        <v>0.6</v>
      </c>
    </row>
    <row r="155" spans="2:11" ht="12.75">
      <c r="B155" s="24"/>
      <c r="C155" s="24"/>
      <c r="D155" s="24"/>
      <c r="E155" s="24"/>
      <c r="F155" s="24"/>
      <c r="G155" s="24"/>
      <c r="H155" s="24"/>
      <c r="I155" s="24"/>
      <c r="K155" s="26"/>
    </row>
    <row r="156" spans="1:11" ht="12.75">
      <c r="A156" s="29" t="s">
        <v>32</v>
      </c>
      <c r="B156" s="30">
        <f>SUM(B150:B154)</f>
        <v>21</v>
      </c>
      <c r="C156" s="30">
        <f>SUM(C150:C154)</f>
        <v>32</v>
      </c>
      <c r="D156" s="30">
        <f>SUM(D150:D154)</f>
        <v>26</v>
      </c>
      <c r="E156" s="30">
        <f>SUM(E150:E154)</f>
        <v>31</v>
      </c>
      <c r="F156" s="30">
        <f>SUM(F150:F154)</f>
        <v>32</v>
      </c>
      <c r="G156" s="30"/>
      <c r="H156" s="30"/>
      <c r="I156" s="30"/>
      <c r="K156" s="28">
        <f>AVERAGE(B156:G156)</f>
        <v>28.4</v>
      </c>
    </row>
    <row r="160" spans="2:9" ht="12.75">
      <c r="B160" s="24"/>
      <c r="C160" s="24"/>
      <c r="D160" s="24"/>
      <c r="E160" s="24"/>
      <c r="F160" s="24"/>
      <c r="G160" s="24"/>
      <c r="H160" s="24"/>
      <c r="I160" s="24"/>
    </row>
    <row r="161" spans="1:7" ht="13.5" thickBot="1">
      <c r="A161" s="111" t="s">
        <v>103</v>
      </c>
      <c r="B161" s="24" t="s">
        <v>76</v>
      </c>
      <c r="C161" s="24"/>
      <c r="D161" s="24"/>
      <c r="E161" s="24"/>
      <c r="F161" s="24"/>
      <c r="G161" s="24"/>
    </row>
    <row r="162" spans="1:11" ht="12.75">
      <c r="A162" s="112"/>
      <c r="B162" s="57" t="s">
        <v>18</v>
      </c>
      <c r="C162" s="58" t="s">
        <v>19</v>
      </c>
      <c r="D162" s="58" t="s">
        <v>20</v>
      </c>
      <c r="E162" s="58" t="s">
        <v>21</v>
      </c>
      <c r="F162" s="58" t="s">
        <v>22</v>
      </c>
      <c r="G162" s="59" t="s">
        <v>23</v>
      </c>
      <c r="H162" s="25"/>
      <c r="I162" s="25"/>
      <c r="K162" s="26"/>
    </row>
    <row r="163" spans="2:11" ht="13.5" thickBot="1">
      <c r="B163" s="60" t="s">
        <v>59</v>
      </c>
      <c r="C163" s="61" t="s">
        <v>62</v>
      </c>
      <c r="D163" s="61" t="s">
        <v>59</v>
      </c>
      <c r="E163" s="61" t="s">
        <v>62</v>
      </c>
      <c r="F163" s="61" t="s">
        <v>59</v>
      </c>
      <c r="G163" s="62" t="s">
        <v>59</v>
      </c>
      <c r="H163" s="24"/>
      <c r="I163" s="24"/>
      <c r="K163" s="26"/>
    </row>
    <row r="164" spans="1:11" ht="12.75">
      <c r="A164" s="16" t="s">
        <v>66</v>
      </c>
      <c r="B164" s="27">
        <v>15</v>
      </c>
      <c r="C164" s="27"/>
      <c r="D164" s="27"/>
      <c r="E164" s="27"/>
      <c r="F164" s="27"/>
      <c r="G164" s="27"/>
      <c r="H164" s="27"/>
      <c r="I164" s="27"/>
      <c r="K164" s="28">
        <f>AVERAGE(B164:G164)</f>
        <v>15</v>
      </c>
    </row>
    <row r="165" spans="1:11" ht="12.75">
      <c r="A165" s="16" t="s">
        <v>48</v>
      </c>
      <c r="B165" s="27">
        <v>4</v>
      </c>
      <c r="C165" s="27"/>
      <c r="D165" s="27"/>
      <c r="E165" s="27"/>
      <c r="F165" s="27"/>
      <c r="G165" s="27"/>
      <c r="H165" s="27"/>
      <c r="I165" s="27"/>
      <c r="K165" s="28">
        <f>AVERAGE(B165:G165)</f>
        <v>4</v>
      </c>
    </row>
    <row r="166" spans="1:11" ht="12.75">
      <c r="A166" s="16" t="s">
        <v>28</v>
      </c>
      <c r="B166" s="27">
        <v>2</v>
      </c>
      <c r="C166" s="27"/>
      <c r="D166" s="27"/>
      <c r="E166" s="27"/>
      <c r="F166" s="27"/>
      <c r="G166" s="27"/>
      <c r="H166" s="27"/>
      <c r="I166" s="27"/>
      <c r="K166" s="28">
        <f>AVERAGE(B166:G166)</f>
        <v>2</v>
      </c>
    </row>
    <row r="167" spans="1:11" ht="12.75">
      <c r="A167" s="16" t="s">
        <v>30</v>
      </c>
      <c r="B167" s="27">
        <v>1</v>
      </c>
      <c r="C167" s="27"/>
      <c r="D167" s="27"/>
      <c r="E167" s="27"/>
      <c r="F167" s="27"/>
      <c r="G167" s="27"/>
      <c r="H167" s="27"/>
      <c r="I167" s="27"/>
      <c r="K167" s="28">
        <f>AVERAGE(B167:G167)</f>
        <v>1</v>
      </c>
    </row>
    <row r="168" spans="2:11" ht="12.75">
      <c r="B168" s="24"/>
      <c r="C168" s="24"/>
      <c r="D168" s="24"/>
      <c r="E168" s="24"/>
      <c r="F168" s="24"/>
      <c r="G168" s="24"/>
      <c r="H168" s="24"/>
      <c r="I168" s="24"/>
      <c r="K168" s="26"/>
    </row>
    <row r="169" spans="1:11" ht="12.75">
      <c r="A169" s="29" t="s">
        <v>32</v>
      </c>
      <c r="B169" s="30">
        <f>SUM(B164:B167)</f>
        <v>22</v>
      </c>
      <c r="C169" s="30"/>
      <c r="D169" s="30"/>
      <c r="E169" s="30"/>
      <c r="F169" s="30"/>
      <c r="G169" s="30"/>
      <c r="H169" s="30"/>
      <c r="I169" s="30"/>
      <c r="K169" s="28">
        <f>AVERAGE(B169:G169)</f>
        <v>22</v>
      </c>
    </row>
    <row r="173" spans="2:9" ht="12.75">
      <c r="B173" s="24" t="s">
        <v>105</v>
      </c>
      <c r="C173" s="24"/>
      <c r="D173" s="24" t="s">
        <v>107</v>
      </c>
      <c r="E173" s="24"/>
      <c r="F173" s="24"/>
      <c r="G173" s="24" t="s">
        <v>112</v>
      </c>
      <c r="H173" s="24"/>
      <c r="I173" s="24"/>
    </row>
    <row r="174" spans="1:7" ht="13.5" thickBot="1">
      <c r="A174" s="111" t="s">
        <v>109</v>
      </c>
      <c r="B174" s="24" t="s">
        <v>76</v>
      </c>
      <c r="C174" s="24"/>
      <c r="D174" s="24" t="s">
        <v>108</v>
      </c>
      <c r="E174" s="24"/>
      <c r="F174" s="24"/>
      <c r="G174" s="24" t="s">
        <v>76</v>
      </c>
    </row>
    <row r="175" spans="1:11" ht="12.75">
      <c r="A175" s="112"/>
      <c r="B175" s="57" t="s">
        <v>18</v>
      </c>
      <c r="C175" s="58" t="s">
        <v>19</v>
      </c>
      <c r="D175" s="58" t="s">
        <v>20</v>
      </c>
      <c r="E175" s="58" t="s">
        <v>21</v>
      </c>
      <c r="F175" s="58" t="s">
        <v>22</v>
      </c>
      <c r="G175" s="59" t="s">
        <v>23</v>
      </c>
      <c r="H175" s="25"/>
      <c r="I175" s="25"/>
      <c r="K175" s="26"/>
    </row>
    <row r="176" spans="2:11" ht="13.5" thickBot="1">
      <c r="B176" s="60" t="s">
        <v>59</v>
      </c>
      <c r="C176" s="61" t="s">
        <v>62</v>
      </c>
      <c r="D176" s="61" t="s">
        <v>59</v>
      </c>
      <c r="E176" s="61" t="s">
        <v>62</v>
      </c>
      <c r="F176" s="61" t="s">
        <v>104</v>
      </c>
      <c r="G176" s="62" t="s">
        <v>59</v>
      </c>
      <c r="H176" s="24"/>
      <c r="I176" s="24"/>
      <c r="K176" s="26"/>
    </row>
    <row r="177" spans="1:18" ht="12.75">
      <c r="A177" s="16" t="s">
        <v>66</v>
      </c>
      <c r="B177" s="27">
        <v>10</v>
      </c>
      <c r="C177" s="27">
        <v>10</v>
      </c>
      <c r="D177" s="27">
        <v>8</v>
      </c>
      <c r="E177" s="27">
        <v>9</v>
      </c>
      <c r="F177" s="27">
        <v>9</v>
      </c>
      <c r="G177" s="27">
        <v>10</v>
      </c>
      <c r="H177" s="27"/>
      <c r="I177" s="27"/>
      <c r="K177" s="28">
        <f>SUM(B177:G177)/6</f>
        <v>9.333333333333334</v>
      </c>
      <c r="O177" s="26"/>
      <c r="Q177" s="85"/>
      <c r="R177" s="26"/>
    </row>
    <row r="178" spans="1:18" ht="12.75">
      <c r="A178" s="16" t="s">
        <v>48</v>
      </c>
      <c r="B178" s="27">
        <v>4</v>
      </c>
      <c r="C178" s="27">
        <v>5</v>
      </c>
      <c r="D178" s="27"/>
      <c r="E178" s="27">
        <v>6</v>
      </c>
      <c r="F178" s="27">
        <v>5</v>
      </c>
      <c r="G178" s="27"/>
      <c r="H178" s="27"/>
      <c r="I178" s="27"/>
      <c r="K178" s="28">
        <f>SUM(B178:G178)/6</f>
        <v>3.3333333333333335</v>
      </c>
      <c r="O178" s="26"/>
      <c r="R178" s="26"/>
    </row>
    <row r="179" spans="1:18" ht="12.75">
      <c r="A179" s="16" t="s">
        <v>28</v>
      </c>
      <c r="B179" s="27">
        <v>1</v>
      </c>
      <c r="C179" s="27">
        <v>3</v>
      </c>
      <c r="D179" s="27">
        <v>1</v>
      </c>
      <c r="E179" s="27">
        <v>1</v>
      </c>
      <c r="F179" s="27">
        <v>3</v>
      </c>
      <c r="G179" s="27">
        <v>1</v>
      </c>
      <c r="H179" s="27"/>
      <c r="I179" s="27"/>
      <c r="K179" s="28">
        <f>SUM(B179:G179)/6</f>
        <v>1.6666666666666667</v>
      </c>
      <c r="O179" s="26"/>
      <c r="R179" s="26"/>
    </row>
    <row r="180" spans="1:11" ht="12.75">
      <c r="A180" s="16" t="s">
        <v>30</v>
      </c>
      <c r="B180" s="27">
        <v>1</v>
      </c>
      <c r="C180" s="27"/>
      <c r="D180" s="27">
        <v>1</v>
      </c>
      <c r="E180" s="27"/>
      <c r="F180" s="27">
        <v>1</v>
      </c>
      <c r="G180" s="27">
        <v>1</v>
      </c>
      <c r="H180" s="27"/>
      <c r="I180" s="27"/>
      <c r="K180" s="28">
        <f>SUM(B180:G180)/6</f>
        <v>0.6666666666666666</v>
      </c>
    </row>
    <row r="181" spans="1:11" ht="12.75">
      <c r="A181" s="16" t="s">
        <v>52</v>
      </c>
      <c r="B181" s="27"/>
      <c r="C181" s="27"/>
      <c r="D181" s="27"/>
      <c r="E181" s="27"/>
      <c r="F181" s="27">
        <v>1</v>
      </c>
      <c r="G181" s="27">
        <v>2</v>
      </c>
      <c r="H181" s="27"/>
      <c r="I181" s="27"/>
      <c r="K181" s="28">
        <f>SUM(B181:G181)/6</f>
        <v>0.5</v>
      </c>
    </row>
    <row r="182" spans="2:11" ht="12.75">
      <c r="B182" s="24"/>
      <c r="C182" s="24"/>
      <c r="D182" s="24"/>
      <c r="E182" s="24"/>
      <c r="F182" s="24"/>
      <c r="G182" s="24"/>
      <c r="H182" s="24"/>
      <c r="I182" s="24"/>
      <c r="K182" s="26"/>
    </row>
    <row r="183" spans="1:11" ht="12.75">
      <c r="A183" s="29" t="s">
        <v>32</v>
      </c>
      <c r="B183" s="30">
        <f>SUM(B177:B180)</f>
        <v>16</v>
      </c>
      <c r="C183" s="30">
        <f>SUM(C177:C180)</f>
        <v>18</v>
      </c>
      <c r="D183" s="30">
        <f>SUM(D177:D180)</f>
        <v>10</v>
      </c>
      <c r="E183" s="30">
        <f>SUM(E177:E180)</f>
        <v>16</v>
      </c>
      <c r="F183" s="30">
        <f>SUM(F177:F181)</f>
        <v>19</v>
      </c>
      <c r="G183" s="30">
        <f>SUM(G177:G181)</f>
        <v>14</v>
      </c>
      <c r="H183" s="30"/>
      <c r="I183" s="30"/>
      <c r="K183" s="28">
        <f>SUM(B183:G183)/6</f>
        <v>15.5</v>
      </c>
    </row>
    <row r="187" spans="2:9" ht="12.75">
      <c r="B187" s="24" t="s">
        <v>115</v>
      </c>
      <c r="C187" s="24" t="s">
        <v>105</v>
      </c>
      <c r="D187" s="24" t="s">
        <v>129</v>
      </c>
      <c r="E187" s="24" t="s">
        <v>145</v>
      </c>
      <c r="F187" s="24" t="s">
        <v>150</v>
      </c>
      <c r="G187" s="24" t="s">
        <v>154</v>
      </c>
      <c r="H187" s="24"/>
      <c r="I187" s="24"/>
    </row>
    <row r="188" spans="1:7" ht="13.5" thickBot="1">
      <c r="A188" s="111" t="s">
        <v>113</v>
      </c>
      <c r="B188" s="24" t="s">
        <v>108</v>
      </c>
      <c r="C188" s="24" t="s">
        <v>76</v>
      </c>
      <c r="D188" s="24" t="s">
        <v>108</v>
      </c>
      <c r="E188" s="24" t="s">
        <v>108</v>
      </c>
      <c r="F188" s="24" t="s">
        <v>108</v>
      </c>
      <c r="G188" s="24" t="s">
        <v>108</v>
      </c>
    </row>
    <row r="189" spans="1:11" ht="12.75">
      <c r="A189" s="112"/>
      <c r="B189" s="57" t="s">
        <v>18</v>
      </c>
      <c r="C189" s="58" t="s">
        <v>19</v>
      </c>
      <c r="D189" s="58" t="s">
        <v>20</v>
      </c>
      <c r="E189" s="58" t="s">
        <v>21</v>
      </c>
      <c r="F189" s="58" t="s">
        <v>22</v>
      </c>
      <c r="G189" s="59" t="s">
        <v>23</v>
      </c>
      <c r="H189" s="25"/>
      <c r="I189" s="25"/>
      <c r="K189" s="26"/>
    </row>
    <row r="190" spans="2:11" ht="13.5" thickBot="1">
      <c r="B190" s="60" t="s">
        <v>59</v>
      </c>
      <c r="C190" s="61" t="s">
        <v>59</v>
      </c>
      <c r="D190" s="61" t="s">
        <v>59</v>
      </c>
      <c r="E190" s="61" t="s">
        <v>104</v>
      </c>
      <c r="F190" s="61" t="s">
        <v>104</v>
      </c>
      <c r="G190" s="62" t="s">
        <v>59</v>
      </c>
      <c r="H190" s="24"/>
      <c r="I190" s="24"/>
      <c r="K190" s="26"/>
    </row>
    <row r="191" spans="1:18" ht="12.75">
      <c r="A191" s="16" t="s">
        <v>66</v>
      </c>
      <c r="B191" s="27">
        <v>9</v>
      </c>
      <c r="C191" s="27">
        <v>10</v>
      </c>
      <c r="D191" s="27">
        <v>9</v>
      </c>
      <c r="E191" s="27">
        <v>12</v>
      </c>
      <c r="F191" s="27">
        <v>5</v>
      </c>
      <c r="G191" s="27">
        <v>12</v>
      </c>
      <c r="H191" s="27"/>
      <c r="I191" s="27"/>
      <c r="K191" s="28">
        <f>SUM(B191:G191)/6</f>
        <v>9.5</v>
      </c>
      <c r="O191" s="26"/>
      <c r="Q191" s="85"/>
      <c r="R191" s="26"/>
    </row>
    <row r="192" spans="1:18" ht="12.75">
      <c r="A192" s="16" t="s">
        <v>28</v>
      </c>
      <c r="B192" s="27">
        <v>1</v>
      </c>
      <c r="C192" s="27">
        <v>4</v>
      </c>
      <c r="D192" s="27">
        <v>4</v>
      </c>
      <c r="E192" s="27">
        <v>6</v>
      </c>
      <c r="F192" s="27">
        <v>7</v>
      </c>
      <c r="G192" s="27">
        <v>2</v>
      </c>
      <c r="H192" s="27"/>
      <c r="I192" s="27"/>
      <c r="K192" s="28">
        <f>SUM(B192:G192)/6</f>
        <v>4</v>
      </c>
      <c r="O192" s="26"/>
      <c r="R192" s="26"/>
    </row>
    <row r="193" spans="1:18" ht="12.75">
      <c r="A193" s="16" t="s">
        <v>48</v>
      </c>
      <c r="B193" s="27"/>
      <c r="C193" s="27"/>
      <c r="D193" s="27"/>
      <c r="E193" s="27">
        <v>4</v>
      </c>
      <c r="F193" s="27">
        <v>2</v>
      </c>
      <c r="G193" s="27"/>
      <c r="H193" s="27"/>
      <c r="I193" s="27"/>
      <c r="K193" s="28">
        <f>SUM(B193:G193)/6</f>
        <v>1</v>
      </c>
      <c r="O193" s="26"/>
      <c r="R193" s="26"/>
    </row>
    <row r="194" spans="1:11" ht="12.75">
      <c r="A194" s="16" t="s">
        <v>30</v>
      </c>
      <c r="B194" s="27"/>
      <c r="C194" s="27"/>
      <c r="D194" s="27">
        <v>1</v>
      </c>
      <c r="E194" s="27">
        <v>1</v>
      </c>
      <c r="F194" s="27">
        <v>1</v>
      </c>
      <c r="G194" s="27"/>
      <c r="H194" s="27"/>
      <c r="I194" s="27"/>
      <c r="K194" s="28">
        <f>SUM(B194:G194)/6</f>
        <v>0.5</v>
      </c>
    </row>
    <row r="195" spans="1:11" ht="12.75">
      <c r="A195" s="16" t="s">
        <v>52</v>
      </c>
      <c r="B195" s="27"/>
      <c r="C195" s="27"/>
      <c r="D195" s="27"/>
      <c r="E195" s="27">
        <v>2</v>
      </c>
      <c r="F195" s="27"/>
      <c r="G195" s="27"/>
      <c r="H195" s="27"/>
      <c r="I195" s="27"/>
      <c r="K195" s="28">
        <f>SUM(B195:G195)/6</f>
        <v>0.3333333333333333</v>
      </c>
    </row>
    <row r="196" spans="2:11" ht="12.75">
      <c r="B196" s="24"/>
      <c r="C196" s="24"/>
      <c r="D196" s="24"/>
      <c r="E196" s="24"/>
      <c r="F196" s="24"/>
      <c r="G196" s="24"/>
      <c r="H196" s="24"/>
      <c r="I196" s="24"/>
      <c r="K196" s="26"/>
    </row>
    <row r="197" spans="1:11" ht="12.75">
      <c r="A197" s="29" t="s">
        <v>32</v>
      </c>
      <c r="B197" s="30">
        <f>SUM(B191:B194)</f>
        <v>10</v>
      </c>
      <c r="C197" s="30">
        <f>SUM(C191:C194)</f>
        <v>14</v>
      </c>
      <c r="D197" s="30">
        <f>SUM(D191:D194)</f>
        <v>14</v>
      </c>
      <c r="E197" s="30">
        <f>SUM(E191:E195)</f>
        <v>25</v>
      </c>
      <c r="F197" s="30">
        <f>SUM(F191:F195)</f>
        <v>15</v>
      </c>
      <c r="G197" s="30">
        <f>SUM(G191:G195)</f>
        <v>14</v>
      </c>
      <c r="H197" s="30"/>
      <c r="I197" s="30"/>
      <c r="K197" s="28">
        <f>SUM(B197:G197)/6</f>
        <v>15.333333333333334</v>
      </c>
    </row>
  </sheetData>
  <sheetProtection/>
  <mergeCells count="14">
    <mergeCell ref="A188:A189"/>
    <mergeCell ref="A1:A2"/>
    <mergeCell ref="A20:A21"/>
    <mergeCell ref="A35:A36"/>
    <mergeCell ref="A49:A50"/>
    <mergeCell ref="A133:A134"/>
    <mergeCell ref="A119:A120"/>
    <mergeCell ref="A161:A162"/>
    <mergeCell ref="A174:A175"/>
    <mergeCell ref="A105:A106"/>
    <mergeCell ref="A91:A92"/>
    <mergeCell ref="A77:A78"/>
    <mergeCell ref="A62:A63"/>
    <mergeCell ref="A147:A14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Vsetin Sychrov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Zahradníček</dc:creator>
  <cp:keywords/>
  <dc:description/>
  <cp:lastModifiedBy>Karel</cp:lastModifiedBy>
  <cp:lastPrinted>2017-03-24T22:56:13Z</cp:lastPrinted>
  <dcterms:created xsi:type="dcterms:W3CDTF">2000-10-01T11:07:29Z</dcterms:created>
  <dcterms:modified xsi:type="dcterms:W3CDTF">2023-03-18T14:07:06Z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1541516339</vt:i4>
  </property>
  <property fmtid="{D5CDD505-2E9C-101B-9397-08002B2CF9AE}" pid="3" name="_EmailSubject">
    <vt:lpwstr>2 okrBTN</vt:lpwstr>
  </property>
  <property fmtid="{D5CDD505-2E9C-101B-9397-08002B2CF9AE}" pid="4" name="_AuthorEmail">
    <vt:lpwstr>zssychrov@vs.inext.cz</vt:lpwstr>
  </property>
  <property fmtid="{D5CDD505-2E9C-101B-9397-08002B2CF9AE}" pid="5" name="_AuthorEmailDisplayName">
    <vt:lpwstr>Karel Zahradníček</vt:lpwstr>
  </property>
  <property fmtid="{D5CDD505-2E9C-101B-9397-08002B2CF9AE}" pid="6" name="_PreviousAdHocReviewCycleID">
    <vt:i4>633811072</vt:i4>
  </property>
  <property fmtid="{D5CDD505-2E9C-101B-9397-08002B2CF9AE}" pid="7" name="_ReviewingToolsShownOnce">
    <vt:lpwstr/>
  </property>
</Properties>
</file>