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michaljanik/Documents/www/vrsst.cz/PŘÍSPĚVKY/3/"/>
    </mc:Choice>
  </mc:AlternateContent>
  <bookViews>
    <workbookView xWindow="0" yWindow="460" windowWidth="21600" windowHeight="9880" activeTab="5"/>
  </bookViews>
  <sheets>
    <sheet name="ml.žáci" sheetId="2" r:id="rId1"/>
    <sheet name="ml.žákyně" sheetId="7" r:id="rId2"/>
    <sheet name="st.žáci" sheetId="4" r:id="rId3"/>
    <sheet name="st.žákyně" sheetId="8" r:id="rId4"/>
    <sheet name="dorostenci" sheetId="5" r:id="rId5"/>
    <sheet name="open" sheetId="3" r:id="rId6"/>
    <sheet name="účast na okrBTM" sheetId="6" r:id="rId7"/>
  </sheets>
  <definedNames>
    <definedName name="_xlnm.Print_Area" localSheetId="4">dorostenci!$A$1:$L$45</definedName>
    <definedName name="_xlnm.Print_Area" localSheetId="0">ml.žáci!$A$1:$K$11</definedName>
    <definedName name="_xlnm.Print_Area" localSheetId="5">open!$A$1:$K$53</definedName>
    <definedName name="_xlnm.Print_Area" localSheetId="2">st.žáci!$A$1:$L$36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7" i="6" l="1"/>
  <c r="D24" i="2"/>
  <c r="D29" i="4"/>
  <c r="D28" i="4"/>
  <c r="D31" i="5"/>
  <c r="D30" i="5"/>
  <c r="D42" i="3"/>
  <c r="D41" i="3"/>
  <c r="D157" i="6"/>
  <c r="D19" i="2"/>
  <c r="D22" i="4"/>
  <c r="D24" i="5"/>
  <c r="D33" i="3"/>
  <c r="K155" i="6"/>
  <c r="C157" i="6"/>
  <c r="B157" i="6"/>
  <c r="K157" i="6"/>
  <c r="D25" i="2"/>
  <c r="D17" i="2"/>
  <c r="D22" i="2"/>
  <c r="D21" i="2"/>
  <c r="D15" i="2"/>
  <c r="D11" i="2"/>
  <c r="D18" i="2"/>
  <c r="D12" i="2"/>
  <c r="D9" i="2"/>
  <c r="D16" i="7"/>
  <c r="D30" i="4"/>
  <c r="D20" i="4"/>
  <c r="D25" i="4"/>
  <c r="D23" i="4"/>
  <c r="D26" i="4"/>
  <c r="D17" i="4"/>
  <c r="D13" i="4"/>
  <c r="D12" i="4"/>
  <c r="D21" i="4"/>
  <c r="D14" i="4"/>
  <c r="D10" i="4"/>
  <c r="D18" i="8"/>
  <c r="D16" i="8"/>
  <c r="D11" i="5"/>
  <c r="D29" i="5"/>
  <c r="D12" i="5"/>
  <c r="D16" i="5"/>
  <c r="D23" i="5"/>
  <c r="D13" i="5"/>
  <c r="D14" i="5"/>
  <c r="D18" i="5"/>
  <c r="D27" i="5"/>
  <c r="D25" i="5"/>
  <c r="D26" i="5"/>
  <c r="D21" i="5"/>
  <c r="D33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45" i="3"/>
  <c r="D44" i="3"/>
  <c r="D29" i="3"/>
  <c r="D39" i="3"/>
  <c r="D35" i="3"/>
  <c r="D34" i="3"/>
  <c r="D38" i="3"/>
  <c r="D25" i="3"/>
  <c r="D18" i="3"/>
  <c r="D16" i="3"/>
  <c r="D31" i="3"/>
  <c r="D20" i="3"/>
  <c r="D14" i="3"/>
  <c r="D40" i="3"/>
  <c r="D32" i="3"/>
  <c r="D13" i="2"/>
  <c r="D23" i="2"/>
  <c r="D20" i="2"/>
  <c r="D10" i="2"/>
  <c r="D14" i="2"/>
  <c r="D11" i="7"/>
  <c r="D13" i="7"/>
  <c r="D15" i="7"/>
  <c r="D9" i="7"/>
  <c r="D15" i="4"/>
  <c r="D27" i="4"/>
  <c r="D24" i="4"/>
  <c r="D11" i="4"/>
  <c r="D16" i="4"/>
  <c r="D12" i="8"/>
  <c r="D14" i="8"/>
  <c r="D17" i="8"/>
  <c r="D11" i="8"/>
  <c r="D17" i="5"/>
  <c r="D32" i="5"/>
  <c r="D28" i="5"/>
  <c r="D15" i="5"/>
  <c r="D19" i="5"/>
  <c r="D22" i="3"/>
  <c r="D21" i="3"/>
  <c r="D37" i="3"/>
  <c r="D43" i="3"/>
  <c r="D36" i="3"/>
  <c r="D17" i="3"/>
  <c r="D19" i="3"/>
  <c r="D26" i="3"/>
  <c r="D13" i="8"/>
  <c r="D9" i="8"/>
  <c r="D8" i="8"/>
  <c r="D7" i="8"/>
  <c r="D10" i="8"/>
  <c r="D15" i="8"/>
  <c r="K152" i="6"/>
  <c r="K151" i="6"/>
  <c r="K150" i="6"/>
  <c r="K154" i="6"/>
  <c r="K153" i="6"/>
  <c r="D10" i="7"/>
  <c r="G142" i="6"/>
  <c r="D23" i="3"/>
  <c r="D60" i="3"/>
  <c r="F142" i="6"/>
  <c r="E142" i="6"/>
  <c r="D39" i="4"/>
  <c r="D34" i="4"/>
  <c r="D33" i="4"/>
  <c r="D53" i="3"/>
  <c r="D61" i="3"/>
  <c r="D51" i="3"/>
  <c r="D50" i="3"/>
  <c r="D142" i="6"/>
  <c r="D49" i="3"/>
  <c r="D48" i="3"/>
  <c r="D59" i="3"/>
  <c r="D12" i="3"/>
  <c r="C142" i="6"/>
  <c r="D15" i="3"/>
  <c r="D27" i="3"/>
  <c r="D30" i="3"/>
  <c r="D8" i="3"/>
  <c r="B142" i="6"/>
  <c r="K142" i="6"/>
  <c r="K137" i="6"/>
  <c r="K139" i="6"/>
  <c r="K140" i="6"/>
  <c r="K138" i="6"/>
  <c r="K136" i="6"/>
  <c r="D37" i="4"/>
  <c r="D57" i="3"/>
  <c r="D56" i="3"/>
  <c r="G128" i="6"/>
  <c r="F128" i="6"/>
  <c r="E128" i="6"/>
  <c r="D35" i="4"/>
  <c r="D54" i="3"/>
  <c r="D19" i="4"/>
  <c r="D18" i="4"/>
  <c r="D7" i="4"/>
  <c r="D22" i="5"/>
  <c r="D20" i="5"/>
  <c r="D7" i="5"/>
  <c r="D8" i="5"/>
  <c r="D128" i="6"/>
  <c r="D7" i="7"/>
  <c r="D8" i="7"/>
  <c r="D12" i="7"/>
  <c r="D14" i="7"/>
  <c r="C128" i="6"/>
  <c r="D13" i="3"/>
  <c r="D38" i="4"/>
  <c r="D58" i="3"/>
  <c r="B128" i="6"/>
  <c r="K128" i="6"/>
  <c r="K125" i="6"/>
  <c r="K126" i="6"/>
  <c r="K123" i="6"/>
  <c r="K124" i="6"/>
  <c r="K122" i="6"/>
  <c r="G114" i="6"/>
  <c r="D36" i="4"/>
  <c r="F114" i="6"/>
  <c r="D16" i="2"/>
  <c r="D7" i="2"/>
  <c r="D8" i="4"/>
  <c r="D9" i="5"/>
  <c r="D9" i="3"/>
  <c r="D24" i="3"/>
  <c r="K108" i="6"/>
  <c r="E114" i="6"/>
  <c r="D114" i="6"/>
  <c r="D8" i="2"/>
  <c r="D9" i="4"/>
  <c r="D10" i="5"/>
  <c r="D10" i="3"/>
  <c r="C114" i="6"/>
  <c r="D28" i="3"/>
  <c r="B114" i="6"/>
  <c r="K114" i="6"/>
  <c r="K111" i="6"/>
  <c r="K112" i="6"/>
  <c r="K110" i="6"/>
  <c r="K109" i="6"/>
  <c r="K97" i="6"/>
  <c r="G100" i="6"/>
  <c r="F100" i="6"/>
  <c r="E100" i="6"/>
  <c r="D100" i="6"/>
  <c r="C100" i="6"/>
  <c r="B100" i="6"/>
  <c r="K98" i="6"/>
  <c r="K96" i="6"/>
  <c r="K95" i="6"/>
  <c r="K94" i="6"/>
  <c r="D11" i="3"/>
  <c r="D52" i="3"/>
  <c r="G86" i="6"/>
  <c r="K84" i="6"/>
  <c r="F86" i="6"/>
  <c r="E86" i="6"/>
  <c r="D86" i="6"/>
  <c r="C86" i="6"/>
  <c r="D7" i="3"/>
  <c r="K81" i="6"/>
  <c r="K82" i="6"/>
  <c r="K83" i="6"/>
  <c r="B86" i="6"/>
  <c r="K80" i="6"/>
  <c r="G72" i="6"/>
  <c r="K70" i="6"/>
  <c r="K69" i="6"/>
  <c r="F72" i="6"/>
  <c r="E72" i="6"/>
  <c r="D72" i="6"/>
  <c r="C72" i="6"/>
  <c r="B72" i="6"/>
  <c r="K72" i="6"/>
  <c r="K68" i="6"/>
  <c r="K66" i="6"/>
  <c r="K67" i="6"/>
  <c r="K65" i="6"/>
  <c r="D55" i="3"/>
  <c r="B57" i="6"/>
  <c r="C57" i="6"/>
  <c r="D57" i="6"/>
  <c r="E57" i="6"/>
  <c r="F57" i="6"/>
  <c r="G57" i="6"/>
  <c r="K55" i="6"/>
  <c r="K53" i="6"/>
  <c r="K54" i="6"/>
  <c r="K52" i="6"/>
  <c r="K40" i="6"/>
  <c r="K38" i="6"/>
  <c r="K42" i="6"/>
  <c r="K41" i="6"/>
  <c r="K39" i="6"/>
  <c r="B44" i="6"/>
  <c r="C44" i="6"/>
  <c r="D44" i="6"/>
  <c r="E44" i="6"/>
  <c r="F44" i="6"/>
  <c r="K7" i="6"/>
  <c r="B15" i="6"/>
  <c r="C15" i="6"/>
  <c r="D15" i="6"/>
  <c r="E15" i="6"/>
  <c r="F15" i="6"/>
  <c r="G15" i="6"/>
  <c r="H15" i="6"/>
  <c r="I15" i="6"/>
  <c r="K13" i="6"/>
  <c r="K12" i="6"/>
  <c r="K11" i="6"/>
  <c r="K10" i="6"/>
  <c r="K9" i="6"/>
  <c r="K8" i="6"/>
  <c r="K6" i="6"/>
  <c r="K5" i="6"/>
  <c r="K4" i="6"/>
  <c r="B30" i="6"/>
  <c r="C30" i="6"/>
  <c r="D30" i="6"/>
  <c r="E30" i="6"/>
  <c r="F30" i="6"/>
  <c r="G30" i="6"/>
  <c r="H30" i="6"/>
  <c r="I30" i="6"/>
  <c r="K26" i="6"/>
  <c r="K28" i="6"/>
  <c r="K27" i="6"/>
  <c r="K25" i="6"/>
  <c r="K23" i="6"/>
  <c r="K24" i="6"/>
  <c r="K86" i="6"/>
  <c r="K30" i="6"/>
  <c r="K44" i="6"/>
  <c r="K15" i="6"/>
  <c r="K57" i="6"/>
  <c r="K100" i="6"/>
</calcChain>
</file>

<file path=xl/sharedStrings.xml><?xml version="1.0" encoding="utf-8"?>
<sst xmlns="http://schemas.openxmlformats.org/spreadsheetml/2006/main" count="832" uniqueCount="177">
  <si>
    <t>1.</t>
  </si>
  <si>
    <t>2.</t>
  </si>
  <si>
    <t>3.</t>
  </si>
  <si>
    <t>4.</t>
  </si>
  <si>
    <t>5.</t>
  </si>
  <si>
    <t>6.</t>
  </si>
  <si>
    <t>7.</t>
  </si>
  <si>
    <t>8.</t>
  </si>
  <si>
    <t>Starší žáci</t>
  </si>
  <si>
    <t>9.</t>
  </si>
  <si>
    <t>10.</t>
  </si>
  <si>
    <t>12.</t>
  </si>
  <si>
    <t>11.</t>
  </si>
  <si>
    <t>Oznice- TJ</t>
  </si>
  <si>
    <t>14.</t>
  </si>
  <si>
    <t>15.</t>
  </si>
  <si>
    <t>16.</t>
  </si>
  <si>
    <t>13.</t>
  </si>
  <si>
    <t xml:space="preserve">Val.Meziříčí- TJ DDM </t>
  </si>
  <si>
    <t>Mladší žáci</t>
  </si>
  <si>
    <t>Mladší žákyně</t>
  </si>
  <si>
    <t>Dorostenci</t>
  </si>
  <si>
    <t>BHT</t>
  </si>
  <si>
    <t>kat.</t>
  </si>
  <si>
    <t>Open</t>
  </si>
  <si>
    <t>Karolinka- TJ</t>
  </si>
  <si>
    <t>11,45 h.</t>
  </si>
  <si>
    <t>1.RBTM</t>
  </si>
  <si>
    <t>2.RBTM</t>
  </si>
  <si>
    <t>3.RBTM</t>
  </si>
  <si>
    <t>4.RBTM</t>
  </si>
  <si>
    <t>5.RBTM</t>
  </si>
  <si>
    <t>6.RBTM</t>
  </si>
  <si>
    <t>7.RBTM</t>
  </si>
  <si>
    <t>8.RBTM</t>
  </si>
  <si>
    <t xml:space="preserve">Zubří- TJ Gumárny  </t>
  </si>
  <si>
    <t xml:space="preserve"> - </t>
  </si>
  <si>
    <t>Rožnov p.R.- TJ</t>
  </si>
  <si>
    <t>Vsetín- KST</t>
  </si>
  <si>
    <t>Vidče- TJ</t>
  </si>
  <si>
    <t>Růžďka- TT Valaška</t>
  </si>
  <si>
    <t>celkem</t>
  </si>
  <si>
    <t>12,00 h.</t>
  </si>
  <si>
    <t>11,35 h.</t>
  </si>
  <si>
    <t>11,25 h.</t>
  </si>
  <si>
    <t>12,05 h.</t>
  </si>
  <si>
    <t>Vsetín- TJ MEZ</t>
  </si>
  <si>
    <t>Jablůnka- ZŠ</t>
  </si>
  <si>
    <t>2009 - 10</t>
  </si>
  <si>
    <t>2010 - 11</t>
  </si>
  <si>
    <t>Karolinka- SK</t>
  </si>
  <si>
    <t>11,50 h.</t>
  </si>
  <si>
    <t>11,40 h.</t>
  </si>
  <si>
    <t>2011 - 12</t>
  </si>
  <si>
    <t>11,30 h.</t>
  </si>
  <si>
    <t>2012 - 13</t>
  </si>
  <si>
    <t>11,20 h.</t>
  </si>
  <si>
    <t>Horní Bečva- TJ Sokol</t>
  </si>
  <si>
    <t>11,15 h.</t>
  </si>
  <si>
    <t>PROVÁZEK  David</t>
  </si>
  <si>
    <t>12,40 h.</t>
  </si>
  <si>
    <t>(30min.2x přelosováno)</t>
  </si>
  <si>
    <t>Zubří- ST</t>
  </si>
  <si>
    <t>12,50 h.</t>
  </si>
  <si>
    <t>2013 - 14</t>
  </si>
  <si>
    <t>12,30 h.</t>
  </si>
  <si>
    <t>13,00 h.</t>
  </si>
  <si>
    <t>13,15 h.</t>
  </si>
  <si>
    <t>13,40 h.</t>
  </si>
  <si>
    <t>Vsetín</t>
  </si>
  <si>
    <t>12,25 h.</t>
  </si>
  <si>
    <t>2014 - 15</t>
  </si>
  <si>
    <t>PIVOVARČÍK  Matouš</t>
  </si>
  <si>
    <t>HOLZER  Martin</t>
  </si>
  <si>
    <t>H.Bečva</t>
  </si>
  <si>
    <t>11,55 h.</t>
  </si>
  <si>
    <t>VEČEŘA  Stanislav</t>
  </si>
  <si>
    <t>MACURA  Jakub</t>
  </si>
  <si>
    <t>MACHÁČKOVÁ  Marie</t>
  </si>
  <si>
    <t>2015 - 16</t>
  </si>
  <si>
    <t>12,15 h.</t>
  </si>
  <si>
    <t xml:space="preserve">Vsetín- T.J. Sokol </t>
  </si>
  <si>
    <t>2016 - 17</t>
  </si>
  <si>
    <t>Vsetín- T.J. Sokol</t>
  </si>
  <si>
    <t>NOVOSADOVÁ  Hana</t>
  </si>
  <si>
    <t>FILIPOVÁ  Sára</t>
  </si>
  <si>
    <t>KUBÁŇ  Tomáš</t>
  </si>
  <si>
    <t>GREIPEL  Jindřich</t>
  </si>
  <si>
    <t>KUBICOVÁ  Natálie</t>
  </si>
  <si>
    <t>11,21 h.</t>
  </si>
  <si>
    <t>MYSLIKOVJAN  Daniel</t>
  </si>
  <si>
    <t>JUCHELKOVÁ  Lucie</t>
  </si>
  <si>
    <t>CÍREK  Daniel</t>
  </si>
  <si>
    <t>KUBÁŇ  Filip</t>
  </si>
  <si>
    <t>8 stolů</t>
  </si>
  <si>
    <t>10 stolů</t>
  </si>
  <si>
    <t>2017 - 18</t>
  </si>
  <si>
    <t>RISSEL  Daniel</t>
  </si>
  <si>
    <t>11,05 h.</t>
  </si>
  <si>
    <t>10,35 h.</t>
  </si>
  <si>
    <t>6 stolů</t>
  </si>
  <si>
    <t>11,18 h.</t>
  </si>
  <si>
    <t>11,12 h.</t>
  </si>
  <si>
    <t>PUPÍK  Milan</t>
  </si>
  <si>
    <t>PUPÍK  Ondřej</t>
  </si>
  <si>
    <t>2018 - 19</t>
  </si>
  <si>
    <t>10:57 h.</t>
  </si>
  <si>
    <t>17.</t>
  </si>
  <si>
    <t>18.</t>
  </si>
  <si>
    <t>19.</t>
  </si>
  <si>
    <t>20.</t>
  </si>
  <si>
    <t>SLÁMA  David</t>
  </si>
  <si>
    <t>BEITL  Tomáš</t>
  </si>
  <si>
    <t>BERNARD  David</t>
  </si>
  <si>
    <t>HOLÁŇ  Erik</t>
  </si>
  <si>
    <t>21.</t>
  </si>
  <si>
    <t>22.</t>
  </si>
  <si>
    <t>24.</t>
  </si>
  <si>
    <t>11:18 h.</t>
  </si>
  <si>
    <t>ŠEVČÍK  Gino Roman</t>
  </si>
  <si>
    <t>LINHART  Jakub</t>
  </si>
  <si>
    <t>WAGNER  Marek</t>
  </si>
  <si>
    <t>MICHÁLEK  Jakub</t>
  </si>
  <si>
    <t>26.</t>
  </si>
  <si>
    <t>28.</t>
  </si>
  <si>
    <t>29.</t>
  </si>
  <si>
    <t>11:20 h.</t>
  </si>
  <si>
    <t>11:05 h.</t>
  </si>
  <si>
    <t>30.</t>
  </si>
  <si>
    <t>KOČÍB  Ondřej</t>
  </si>
  <si>
    <t>ADAMCOVÁ  Soňa</t>
  </si>
  <si>
    <t>9 stolů</t>
  </si>
  <si>
    <t>31.</t>
  </si>
  <si>
    <t>2019 - 20</t>
  </si>
  <si>
    <t xml:space="preserve">Průběžné pořadí okrBTM - 2019/2020                                                          </t>
  </si>
  <si>
    <t>KAMLAR  Michal</t>
  </si>
  <si>
    <t>ŠULOVÁ  Michaela</t>
  </si>
  <si>
    <t>KOŇAŘÍK  Vojtěch</t>
  </si>
  <si>
    <t>FILIP  Tibor</t>
  </si>
  <si>
    <t>KŮRA  Matěj</t>
  </si>
  <si>
    <t>SLOVÁKOVÁ  Monika</t>
  </si>
  <si>
    <t>MIČULKA  Lukáš</t>
  </si>
  <si>
    <t>BEREZNANINOVÁ  Natálie</t>
  </si>
  <si>
    <t>MATĚJČKOVÁ  Libuše</t>
  </si>
  <si>
    <t>Starší žákyně</t>
  </si>
  <si>
    <t xml:space="preserve">Průběžné pořadí OP mládeže - 2019/2020                                                          </t>
  </si>
  <si>
    <t>VALA  Emanuel</t>
  </si>
  <si>
    <t>MALÉŘ  Petr</t>
  </si>
  <si>
    <t>NOVÝ  Matěj</t>
  </si>
  <si>
    <t>MALÉŘ  Pavel</t>
  </si>
  <si>
    <t>JANOVSKÝ  Pavel</t>
  </si>
  <si>
    <t>ONDRYÁŠ  Filip</t>
  </si>
  <si>
    <t>KEDROŇ   Adam</t>
  </si>
  <si>
    <t>PERNICKÁ  Pavla</t>
  </si>
  <si>
    <t>RÝZA  Šimon</t>
  </si>
  <si>
    <t>DUFFEK  Prokop</t>
  </si>
  <si>
    <t>BEREZNANINOVÁ  Ema</t>
  </si>
  <si>
    <t>VOJKŮVKA  Josef</t>
  </si>
  <si>
    <t>12:45 h.</t>
  </si>
  <si>
    <t>7 stolů</t>
  </si>
  <si>
    <t>23.</t>
  </si>
  <si>
    <t>32.</t>
  </si>
  <si>
    <t>33.</t>
  </si>
  <si>
    <t>34.</t>
  </si>
  <si>
    <t>35.</t>
  </si>
  <si>
    <t>36.</t>
  </si>
  <si>
    <t>RŮČKA  Richard</t>
  </si>
  <si>
    <t>ZÁVORKA  Jindřich</t>
  </si>
  <si>
    <t>12:03 h.</t>
  </si>
  <si>
    <t>25.</t>
  </si>
  <si>
    <t>27.</t>
  </si>
  <si>
    <t>37.</t>
  </si>
  <si>
    <t>KEDROŇ  Jan</t>
  </si>
  <si>
    <t>HAVLÁSEK  Matyáš</t>
  </si>
  <si>
    <t>38.</t>
  </si>
  <si>
    <t>39.</t>
  </si>
  <si>
    <t>12:40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</si>
</sst>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6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charset val="238"/>
    </font>
    <font>
      <b/>
      <i/>
      <sz val="10"/>
      <color indexed="10"/>
      <name val="Arial CE"/>
      <charset val="238"/>
    </font>
    <font>
      <i/>
      <sz val="8"/>
      <name val="Arial CE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20"/>
      <name val="Arial CE"/>
      <charset val="238"/>
    </font>
    <font>
      <b/>
      <i/>
      <sz val="10"/>
      <color indexed="10"/>
      <name val="Arial CE"/>
      <family val="2"/>
      <charset val="238"/>
    </font>
    <font>
      <b/>
      <i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rgb="FFFF0000"/>
      <name val="Arial CE"/>
      <charset val="238"/>
    </font>
    <font>
      <b/>
      <i/>
      <sz val="10"/>
      <color rgb="FF0000CC"/>
      <name val="Arial CE"/>
      <family val="2"/>
      <charset val="238"/>
    </font>
    <font>
      <b/>
      <i/>
      <sz val="10"/>
      <color rgb="FF0000CC"/>
      <name val="Arial"/>
      <family val="2"/>
      <charset val="238"/>
    </font>
    <font>
      <b/>
      <i/>
      <sz val="10"/>
      <color rgb="FF0033CC"/>
      <name val="Arial CE"/>
      <charset val="238"/>
    </font>
    <font>
      <sz val="10"/>
      <color rgb="FF0000CC"/>
      <name val="Arial CE"/>
      <charset val="238"/>
    </font>
    <font>
      <i/>
      <sz val="10"/>
      <color rgb="FF0000CC"/>
      <name val="Arial CE"/>
      <family val="2"/>
      <charset val="238"/>
    </font>
    <font>
      <b/>
      <i/>
      <sz val="10"/>
      <color rgb="FF0033CC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6" fillId="0" borderId="0"/>
    <xf numFmtId="0" fontId="1" fillId="0" borderId="0"/>
  </cellStyleXfs>
  <cellXfs count="149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/>
    </xf>
    <xf numFmtId="0" fontId="6" fillId="0" borderId="3" xfId="0" applyFont="1" applyFill="1" applyBorder="1"/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6" fillId="0" borderId="3" xfId="2" applyFont="1" applyFill="1" applyBorder="1"/>
    <xf numFmtId="0" fontId="2" fillId="0" borderId="3" xfId="2" applyFont="1" applyFill="1" applyBorder="1"/>
    <xf numFmtId="1" fontId="9" fillId="0" borderId="3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8" fontId="9" fillId="0" borderId="3" xfId="0" applyNumberFormat="1" applyFont="1" applyBorder="1" applyAlignment="1">
      <alignment horizontal="center"/>
    </xf>
    <xf numFmtId="0" fontId="2" fillId="0" borderId="0" xfId="0" applyFont="1" applyFill="1" applyBorder="1"/>
    <xf numFmtId="2" fontId="9" fillId="0" borderId="3" xfId="0" applyNumberFormat="1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2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2" fontId="10" fillId="3" borderId="3" xfId="0" applyNumberFormat="1" applyFont="1" applyFill="1" applyBorder="1" applyAlignment="1">
      <alignment horizontal="center"/>
    </xf>
    <xf numFmtId="0" fontId="2" fillId="3" borderId="3" xfId="2" applyFont="1" applyFill="1" applyBorder="1"/>
    <xf numFmtId="0" fontId="10" fillId="3" borderId="3" xfId="0" applyFont="1" applyFill="1" applyBorder="1" applyAlignment="1">
      <alignment horizontal="center"/>
    </xf>
    <xf numFmtId="0" fontId="2" fillId="0" borderId="3" xfId="0" applyFont="1" applyFill="1" applyBorder="1"/>
    <xf numFmtId="0" fontId="0" fillId="0" borderId="0" xfId="0" applyFill="1"/>
    <xf numFmtId="0" fontId="12" fillId="0" borderId="0" xfId="0" applyFont="1"/>
    <xf numFmtId="1" fontId="6" fillId="0" borderId="3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Fill="1" applyBorder="1"/>
    <xf numFmtId="0" fontId="6" fillId="0" borderId="3" xfId="0" applyFont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2" fillId="0" borderId="0" xfId="0" applyFont="1" applyFill="1"/>
    <xf numFmtId="0" fontId="6" fillId="0" borderId="0" xfId="0" applyFont="1" applyFill="1" applyBorder="1"/>
    <xf numFmtId="0" fontId="7" fillId="0" borderId="3" xfId="2" applyFont="1" applyFill="1" applyBorder="1"/>
    <xf numFmtId="0" fontId="7" fillId="0" borderId="3" xfId="0" applyFont="1" applyFill="1" applyBorder="1"/>
    <xf numFmtId="0" fontId="6" fillId="0" borderId="3" xfId="2" applyFont="1" applyFill="1" applyBorder="1" applyAlignment="1">
      <alignment horizontal="center"/>
    </xf>
    <xf numFmtId="1" fontId="6" fillId="0" borderId="3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1" fontId="7" fillId="0" borderId="3" xfId="2" applyNumberFormat="1" applyFont="1" applyFill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68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3" xfId="0" applyFont="1" applyBorder="1"/>
    <xf numFmtId="0" fontId="12" fillId="0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7" xfId="2" applyFont="1" applyFill="1" applyBorder="1"/>
    <xf numFmtId="1" fontId="7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18" fillId="0" borderId="3" xfId="0" applyFont="1" applyFill="1" applyBorder="1"/>
    <xf numFmtId="0" fontId="18" fillId="0" borderId="3" xfId="2" applyFont="1" applyFill="1" applyBorder="1"/>
    <xf numFmtId="0" fontId="18" fillId="0" borderId="0" xfId="2" applyFont="1" applyFill="1" applyBorder="1"/>
    <xf numFmtId="2" fontId="6" fillId="0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0" fontId="19" fillId="0" borderId="3" xfId="0" applyFont="1" applyFill="1" applyBorder="1"/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1" fontId="19" fillId="0" borderId="3" xfId="2" applyNumberFormat="1" applyFont="1" applyFill="1" applyBorder="1" applyAlignment="1">
      <alignment horizontal="center"/>
    </xf>
    <xf numFmtId="168" fontId="20" fillId="0" borderId="3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0" fontId="19" fillId="0" borderId="3" xfId="0" applyFont="1" applyFill="1" applyBorder="1"/>
    <xf numFmtId="0" fontId="19" fillId="0" borderId="3" xfId="2" applyFont="1" applyFill="1" applyBorder="1"/>
    <xf numFmtId="0" fontId="0" fillId="0" borderId="0" xfId="0" applyFont="1" applyBorder="1"/>
    <xf numFmtId="0" fontId="21" fillId="0" borderId="0" xfId="0" applyFont="1" applyFill="1" applyBorder="1"/>
    <xf numFmtId="0" fontId="21" fillId="0" borderId="0" xfId="2" applyFont="1" applyFill="1" applyBorder="1"/>
    <xf numFmtId="0" fontId="21" fillId="0" borderId="0" xfId="0" applyFont="1" applyFill="1" applyBorder="1"/>
    <xf numFmtId="0" fontId="19" fillId="0" borderId="3" xfId="2" applyFont="1" applyFill="1" applyBorder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/>
    <xf numFmtId="0" fontId="22" fillId="0" borderId="0" xfId="0" applyFont="1"/>
    <xf numFmtId="1" fontId="19" fillId="0" borderId="3" xfId="0" applyNumberFormat="1" applyFont="1" applyBorder="1" applyAlignment="1">
      <alignment horizontal="center"/>
    </xf>
    <xf numFmtId="0" fontId="19" fillId="0" borderId="3" xfId="0" applyFont="1" applyBorder="1"/>
    <xf numFmtId="0" fontId="23" fillId="0" borderId="0" xfId="0" applyFont="1"/>
    <xf numFmtId="1" fontId="20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19" fillId="0" borderId="3" xfId="0" applyFont="1" applyBorder="1"/>
    <xf numFmtId="168" fontId="20" fillId="0" borderId="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4" borderId="3" xfId="2" applyFont="1" applyFill="1" applyBorder="1"/>
    <xf numFmtId="0" fontId="21" fillId="0" borderId="3" xfId="2" applyFont="1" applyFill="1" applyBorder="1"/>
    <xf numFmtId="0" fontId="9" fillId="0" borderId="3" xfId="0" applyFont="1" applyFill="1" applyBorder="1"/>
    <xf numFmtId="0" fontId="17" fillId="0" borderId="3" xfId="0" applyFont="1" applyFill="1" applyBorder="1"/>
    <xf numFmtId="0" fontId="9" fillId="4" borderId="3" xfId="0" applyFont="1" applyFill="1" applyBorder="1"/>
    <xf numFmtId="0" fontId="14" fillId="0" borderId="3" xfId="0" applyFont="1" applyFill="1" applyBorder="1"/>
    <xf numFmtId="0" fontId="21" fillId="0" borderId="3" xfId="0" applyFont="1" applyBorder="1"/>
    <xf numFmtId="0" fontId="6" fillId="4" borderId="3" xfId="0" applyFont="1" applyFill="1" applyBorder="1"/>
    <xf numFmtId="0" fontId="3" fillId="0" borderId="0" xfId="0" applyFont="1" applyBorder="1"/>
    <xf numFmtId="168" fontId="9" fillId="0" borderId="3" xfId="0" applyNumberFormat="1" applyFont="1" applyBorder="1" applyAlignment="1">
      <alignment horizontal="center" vertical="center"/>
    </xf>
    <xf numFmtId="2" fontId="20" fillId="0" borderId="3" xfId="0" applyNumberFormat="1" applyFont="1" applyBorder="1" applyAlignment="1">
      <alignment horizontal="center"/>
    </xf>
    <xf numFmtId="0" fontId="19" fillId="4" borderId="3" xfId="0" applyFont="1" applyFill="1" applyBorder="1"/>
    <xf numFmtId="0" fontId="19" fillId="4" borderId="3" xfId="2" applyFont="1" applyFill="1" applyBorder="1"/>
    <xf numFmtId="0" fontId="2" fillId="0" borderId="7" xfId="0" applyFont="1" applyFill="1" applyBorder="1"/>
    <xf numFmtId="0" fontId="21" fillId="4" borderId="3" xfId="2" applyFont="1" applyFill="1" applyBorder="1"/>
    <xf numFmtId="2" fontId="20" fillId="0" borderId="3" xfId="0" applyNumberFormat="1" applyFont="1" applyBorder="1" applyAlignment="1">
      <alignment horizontal="center" vertical="center"/>
    </xf>
    <xf numFmtId="0" fontId="7" fillId="0" borderId="0" xfId="2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4" fillId="0" borderId="0" xfId="0" applyFont="1" applyFill="1" applyBorder="1"/>
    <xf numFmtId="0" fontId="0" fillId="0" borderId="0" xfId="0" applyFont="1" applyFill="1"/>
    <xf numFmtId="0" fontId="18" fillId="4" borderId="3" xfId="0" applyFont="1" applyFill="1" applyBorder="1"/>
    <xf numFmtId="0" fontId="14" fillId="4" borderId="3" xfId="0" applyFont="1" applyFill="1" applyBorder="1"/>
    <xf numFmtId="0" fontId="2" fillId="4" borderId="3" xfId="0" applyFont="1" applyFill="1" applyBorder="1"/>
    <xf numFmtId="0" fontId="18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2" fillId="0" borderId="15" xfId="0" applyFont="1" applyFill="1" applyBorder="1"/>
    <xf numFmtId="0" fontId="2" fillId="4" borderId="7" xfId="0" applyFont="1" applyFill="1" applyBorder="1"/>
    <xf numFmtId="0" fontId="1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68" fontId="17" fillId="0" borderId="3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9" fillId="0" borderId="14" xfId="0" applyFont="1" applyBorder="1" applyAlignment="1">
      <alignment horizontal="center"/>
    </xf>
    <xf numFmtId="0" fontId="6" fillId="0" borderId="7" xfId="0" applyFont="1" applyFill="1" applyBorder="1"/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</cellXfs>
  <cellStyles count="3">
    <cellStyle name="Normal 3" xfId="1"/>
    <cellStyle name="Normální" xfId="0" builtinId="0"/>
    <cellStyle name="normální_Lis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5"/>
  <sheetViews>
    <sheetView workbookViewId="0">
      <selection activeCell="C34" sqref="C34"/>
    </sheetView>
  </sheetViews>
  <sheetFormatPr baseColWidth="10" defaultColWidth="9.1640625" defaultRowHeight="13" x14ac:dyDescent="0.15"/>
  <cols>
    <col min="1" max="1" width="4.1640625" style="9" customWidth="1"/>
    <col min="2" max="2" width="23.6640625" style="48" customWidth="1"/>
    <col min="3" max="3" width="21.5" style="48" customWidth="1"/>
    <col min="4" max="4" width="9.1640625" style="2"/>
    <col min="5" max="10" width="6.1640625" style="3" customWidth="1"/>
    <col min="11" max="11" width="5.6640625" style="4" customWidth="1"/>
    <col min="12" max="12" width="9.1640625" style="28"/>
    <col min="13" max="13" width="3.1640625" style="28" customWidth="1"/>
    <col min="14" max="14" width="18.33203125" style="28" customWidth="1"/>
    <col min="15" max="15" width="21.1640625" style="27" customWidth="1"/>
    <col min="16" max="16" width="9.1640625" style="27"/>
    <col min="17" max="16384" width="9.1640625" style="5"/>
  </cols>
  <sheetData>
    <row r="1" spans="1:16" ht="20" x14ac:dyDescent="0.2">
      <c r="A1" s="10" t="s">
        <v>145</v>
      </c>
      <c r="B1" s="63"/>
      <c r="C1" s="63"/>
      <c r="L1" s="27"/>
      <c r="M1" s="27"/>
      <c r="N1" s="27"/>
    </row>
    <row r="2" spans="1:16" ht="14" thickBot="1" x14ac:dyDescent="0.2"/>
    <row r="3" spans="1:16" ht="16.5" customHeight="1" thickBot="1" x14ac:dyDescent="0.25">
      <c r="B3" s="47" t="s">
        <v>19</v>
      </c>
      <c r="E3" s="7" t="s">
        <v>0</v>
      </c>
      <c r="F3" s="8" t="s">
        <v>1</v>
      </c>
      <c r="G3" s="8" t="s">
        <v>2</v>
      </c>
      <c r="H3" s="8" t="s">
        <v>3</v>
      </c>
      <c r="I3" s="8" t="s">
        <v>4</v>
      </c>
      <c r="J3" s="40" t="s">
        <v>5</v>
      </c>
      <c r="K3" s="13"/>
      <c r="L3" s="27"/>
      <c r="M3" s="27"/>
      <c r="N3" s="27"/>
    </row>
    <row r="4" spans="1:16" ht="9.75" customHeight="1" x14ac:dyDescent="0.15">
      <c r="D4" s="15" t="s">
        <v>22</v>
      </c>
      <c r="E4" s="64">
        <v>17</v>
      </c>
      <c r="F4" s="64">
        <v>25</v>
      </c>
      <c r="G4" s="64">
        <v>40</v>
      </c>
      <c r="H4" s="64">
        <v>43</v>
      </c>
      <c r="I4" s="64"/>
      <c r="J4" s="64"/>
      <c r="K4" s="13"/>
      <c r="L4" s="27"/>
      <c r="M4" s="27"/>
      <c r="N4" s="27"/>
    </row>
    <row r="5" spans="1:16" ht="9.75" customHeight="1" x14ac:dyDescent="0.15">
      <c r="D5" s="15" t="s">
        <v>23</v>
      </c>
      <c r="E5" s="65">
        <v>2</v>
      </c>
      <c r="F5" s="65">
        <v>2</v>
      </c>
      <c r="G5" s="65">
        <v>3</v>
      </c>
      <c r="H5" s="65">
        <v>3</v>
      </c>
      <c r="I5" s="65"/>
      <c r="J5" s="65"/>
      <c r="K5" s="13"/>
      <c r="L5" s="27"/>
      <c r="M5" s="27"/>
      <c r="N5" s="27"/>
    </row>
    <row r="6" spans="1:16" ht="6" customHeight="1" x14ac:dyDescent="0.15">
      <c r="K6" s="13"/>
      <c r="L6" s="27"/>
      <c r="M6" s="27"/>
      <c r="N6" s="27"/>
    </row>
    <row r="7" spans="1:16" s="70" customFormat="1" x14ac:dyDescent="0.15">
      <c r="A7" s="46" t="s">
        <v>0</v>
      </c>
      <c r="B7" s="16" t="s">
        <v>92</v>
      </c>
      <c r="C7" s="16" t="s">
        <v>37</v>
      </c>
      <c r="D7" s="11">
        <f t="shared" ref="D7:D25" si="0">IF(COUNTA(E7:J7)&gt;=1,LARGE(E7:J7,1),0)+IF(COUNTA(E7:J7)&gt;=2,LARGE(E7:J7,2),0)+IF(COUNTA(E7:J7)&gt;=3,LARGE(E7:J7,3),0)+IF(COUNTA(E7:J7)&gt;=4,LARGE(E7:J7,4),0)</f>
        <v>70</v>
      </c>
      <c r="E7" s="68">
        <v>15</v>
      </c>
      <c r="F7" s="68">
        <v>15</v>
      </c>
      <c r="G7" s="68">
        <v>20</v>
      </c>
      <c r="H7" s="77">
        <v>20</v>
      </c>
      <c r="I7" s="68"/>
      <c r="J7" s="68"/>
      <c r="K7" s="19">
        <v>2007</v>
      </c>
      <c r="M7" s="144"/>
      <c r="N7" s="127"/>
      <c r="O7" s="74"/>
      <c r="P7" s="76"/>
    </row>
    <row r="8" spans="1:16" s="70" customFormat="1" x14ac:dyDescent="0.15">
      <c r="A8" s="46" t="s">
        <v>1</v>
      </c>
      <c r="B8" s="12" t="s">
        <v>87</v>
      </c>
      <c r="C8" s="16" t="s">
        <v>83</v>
      </c>
      <c r="D8" s="11">
        <f t="shared" si="0"/>
        <v>50</v>
      </c>
      <c r="E8" s="68">
        <v>10</v>
      </c>
      <c r="F8" s="68">
        <v>10</v>
      </c>
      <c r="G8" s="68">
        <v>15</v>
      </c>
      <c r="H8" s="77">
        <v>15</v>
      </c>
      <c r="I8" s="68"/>
      <c r="J8" s="68"/>
      <c r="K8" s="53">
        <v>2009</v>
      </c>
      <c r="L8" s="27"/>
      <c r="M8" s="144"/>
      <c r="N8" s="129"/>
      <c r="O8" s="127"/>
      <c r="P8" s="76"/>
    </row>
    <row r="9" spans="1:16" s="70" customFormat="1" x14ac:dyDescent="0.15">
      <c r="A9" s="46" t="s">
        <v>2</v>
      </c>
      <c r="B9" s="113" t="s">
        <v>112</v>
      </c>
      <c r="C9" s="16" t="s">
        <v>18</v>
      </c>
      <c r="D9" s="11">
        <f t="shared" si="0"/>
        <v>32</v>
      </c>
      <c r="E9" s="68"/>
      <c r="F9" s="68">
        <v>8</v>
      </c>
      <c r="G9" s="68">
        <v>12</v>
      </c>
      <c r="H9" s="77">
        <v>12</v>
      </c>
      <c r="I9" s="68"/>
      <c r="J9" s="68"/>
      <c r="K9" s="53">
        <v>2007</v>
      </c>
      <c r="M9" s="144"/>
      <c r="N9" s="130"/>
      <c r="O9" s="74"/>
      <c r="P9" s="76"/>
    </row>
    <row r="10" spans="1:16" s="70" customFormat="1" x14ac:dyDescent="0.15">
      <c r="A10" s="46" t="s">
        <v>3</v>
      </c>
      <c r="B10" s="12" t="s">
        <v>137</v>
      </c>
      <c r="C10" s="16" t="s">
        <v>83</v>
      </c>
      <c r="D10" s="11">
        <f t="shared" si="0"/>
        <v>25.35</v>
      </c>
      <c r="E10" s="68">
        <v>6.5</v>
      </c>
      <c r="F10" s="68">
        <v>4.5999999999999996</v>
      </c>
      <c r="G10" s="68">
        <v>7.5</v>
      </c>
      <c r="H10" s="77">
        <v>6.75</v>
      </c>
      <c r="I10" s="68"/>
      <c r="J10" s="41"/>
      <c r="K10" s="52">
        <v>2007</v>
      </c>
      <c r="M10" s="144"/>
      <c r="N10" s="131"/>
      <c r="O10" s="74"/>
      <c r="P10" s="76"/>
    </row>
    <row r="11" spans="1:16" s="70" customFormat="1" x14ac:dyDescent="0.15">
      <c r="A11" s="46" t="s">
        <v>4</v>
      </c>
      <c r="B11" s="16" t="s">
        <v>150</v>
      </c>
      <c r="C11" s="16" t="s">
        <v>83</v>
      </c>
      <c r="D11" s="11">
        <f t="shared" si="0"/>
        <v>24.5</v>
      </c>
      <c r="E11" s="68"/>
      <c r="F11" s="68">
        <v>5.5</v>
      </c>
      <c r="G11" s="68">
        <v>10</v>
      </c>
      <c r="H11" s="77">
        <v>9</v>
      </c>
      <c r="I11" s="68"/>
      <c r="J11" s="68"/>
      <c r="K11" s="53">
        <v>2007</v>
      </c>
      <c r="M11" s="144"/>
      <c r="N11" s="129"/>
      <c r="O11" s="74"/>
      <c r="P11" s="76"/>
    </row>
    <row r="12" spans="1:16" s="70" customFormat="1" x14ac:dyDescent="0.15">
      <c r="A12" s="46" t="s">
        <v>5</v>
      </c>
      <c r="B12" s="12" t="s">
        <v>147</v>
      </c>
      <c r="C12" s="16" t="s">
        <v>37</v>
      </c>
      <c r="D12" s="11">
        <f t="shared" si="0"/>
        <v>24</v>
      </c>
      <c r="E12" s="68"/>
      <c r="F12" s="68">
        <v>7</v>
      </c>
      <c r="G12" s="68">
        <v>9</v>
      </c>
      <c r="H12" s="77">
        <v>8</v>
      </c>
      <c r="I12" s="68"/>
      <c r="J12" s="41"/>
      <c r="K12" s="52">
        <v>2009</v>
      </c>
      <c r="M12" s="144"/>
      <c r="N12" s="74"/>
      <c r="O12" s="74"/>
      <c r="P12" s="76"/>
    </row>
    <row r="13" spans="1:16" s="70" customFormat="1" x14ac:dyDescent="0.15">
      <c r="A13" s="46" t="s">
        <v>6</v>
      </c>
      <c r="B13" s="12" t="s">
        <v>141</v>
      </c>
      <c r="C13" s="16" t="s">
        <v>83</v>
      </c>
      <c r="D13" s="11">
        <f t="shared" si="0"/>
        <v>20.75</v>
      </c>
      <c r="E13" s="68">
        <v>5</v>
      </c>
      <c r="F13" s="68">
        <v>4.5</v>
      </c>
      <c r="G13" s="68">
        <v>6.25</v>
      </c>
      <c r="H13" s="77">
        <v>5</v>
      </c>
      <c r="I13" s="68"/>
      <c r="J13" s="41"/>
      <c r="K13" s="52">
        <v>2011</v>
      </c>
      <c r="M13" s="144"/>
      <c r="N13" s="131"/>
      <c r="O13" s="74"/>
      <c r="P13" s="76"/>
    </row>
    <row r="14" spans="1:16" s="70" customFormat="1" x14ac:dyDescent="0.15">
      <c r="A14" s="46" t="s">
        <v>7</v>
      </c>
      <c r="B14" s="12" t="s">
        <v>135</v>
      </c>
      <c r="C14" s="16" t="s">
        <v>37</v>
      </c>
      <c r="D14" s="11">
        <f t="shared" si="0"/>
        <v>20.5</v>
      </c>
      <c r="E14" s="68">
        <v>7</v>
      </c>
      <c r="F14" s="68">
        <v>6</v>
      </c>
      <c r="G14" s="68"/>
      <c r="H14" s="77">
        <v>7.5</v>
      </c>
      <c r="I14" s="68"/>
      <c r="J14" s="41"/>
      <c r="K14" s="19">
        <v>2008</v>
      </c>
      <c r="M14" s="144"/>
      <c r="N14" s="74"/>
      <c r="O14" s="74"/>
      <c r="P14" s="76"/>
    </row>
    <row r="15" spans="1:16" s="70" customFormat="1" x14ac:dyDescent="0.15">
      <c r="A15" s="46" t="s">
        <v>9</v>
      </c>
      <c r="B15" s="16" t="s">
        <v>151</v>
      </c>
      <c r="C15" s="16" t="s">
        <v>37</v>
      </c>
      <c r="D15" s="11">
        <f t="shared" si="0"/>
        <v>20</v>
      </c>
      <c r="E15" s="68"/>
      <c r="F15" s="68">
        <v>5</v>
      </c>
      <c r="G15" s="68">
        <v>8</v>
      </c>
      <c r="H15" s="77">
        <v>7</v>
      </c>
      <c r="I15" s="68"/>
      <c r="J15" s="41"/>
      <c r="K15" s="52">
        <v>2008</v>
      </c>
      <c r="M15" s="144"/>
      <c r="N15" s="129"/>
      <c r="O15" s="127"/>
      <c r="P15" s="76"/>
    </row>
    <row r="16" spans="1:16" s="70" customFormat="1" x14ac:dyDescent="0.15">
      <c r="A16" s="46" t="s">
        <v>10</v>
      </c>
      <c r="B16" s="12" t="s">
        <v>93</v>
      </c>
      <c r="C16" s="124" t="s">
        <v>57</v>
      </c>
      <c r="D16" s="11">
        <f t="shared" si="0"/>
        <v>18.3</v>
      </c>
      <c r="E16" s="68">
        <v>8</v>
      </c>
      <c r="F16" s="68">
        <v>4.8</v>
      </c>
      <c r="G16" s="68"/>
      <c r="H16" s="77">
        <v>5.5</v>
      </c>
      <c r="I16" s="68"/>
      <c r="J16" s="18"/>
      <c r="K16" s="19">
        <v>2007</v>
      </c>
      <c r="M16" s="144"/>
      <c r="N16" s="137"/>
      <c r="O16" s="132"/>
      <c r="P16" s="76"/>
    </row>
    <row r="17" spans="1:16" s="70" customFormat="1" x14ac:dyDescent="0.15">
      <c r="A17" s="46" t="s">
        <v>12</v>
      </c>
      <c r="B17" s="16" t="s">
        <v>167</v>
      </c>
      <c r="C17" s="139" t="s">
        <v>57</v>
      </c>
      <c r="D17" s="11">
        <f t="shared" si="0"/>
        <v>17.45</v>
      </c>
      <c r="E17" s="68"/>
      <c r="F17" s="68">
        <v>4.2</v>
      </c>
      <c r="G17" s="68">
        <v>7</v>
      </c>
      <c r="H17" s="77">
        <v>6.25</v>
      </c>
      <c r="I17" s="68"/>
      <c r="J17" s="68"/>
      <c r="K17" s="53">
        <v>2007</v>
      </c>
      <c r="M17" s="144"/>
      <c r="N17" s="127"/>
      <c r="O17" s="132"/>
      <c r="P17" s="76"/>
    </row>
    <row r="18" spans="1:16" s="70" customFormat="1" x14ac:dyDescent="0.15">
      <c r="A18" s="46" t="s">
        <v>11</v>
      </c>
      <c r="B18" s="12" t="s">
        <v>148</v>
      </c>
      <c r="C18" s="66" t="s">
        <v>39</v>
      </c>
      <c r="D18" s="11">
        <f t="shared" si="0"/>
        <v>16.5</v>
      </c>
      <c r="E18" s="68"/>
      <c r="F18" s="68">
        <v>6.5</v>
      </c>
      <c r="G18" s="68"/>
      <c r="H18" s="77">
        <v>10</v>
      </c>
      <c r="I18" s="68"/>
      <c r="J18" s="41"/>
      <c r="K18" s="52">
        <v>2009</v>
      </c>
      <c r="M18" s="144"/>
      <c r="N18" s="129"/>
      <c r="O18" s="127"/>
      <c r="P18" s="76"/>
    </row>
    <row r="19" spans="1:16" s="70" customFormat="1" x14ac:dyDescent="0.15">
      <c r="A19" s="46" t="s">
        <v>17</v>
      </c>
      <c r="B19" s="136" t="s">
        <v>166</v>
      </c>
      <c r="C19" s="140" t="s">
        <v>57</v>
      </c>
      <c r="D19" s="11">
        <f t="shared" si="0"/>
        <v>13</v>
      </c>
      <c r="E19" s="68"/>
      <c r="F19" s="68"/>
      <c r="G19" s="68">
        <v>6.5</v>
      </c>
      <c r="H19" s="77">
        <v>6.5</v>
      </c>
      <c r="I19" s="68"/>
      <c r="J19" s="68"/>
      <c r="K19" s="53">
        <v>2007</v>
      </c>
      <c r="M19" s="144"/>
      <c r="N19" s="131"/>
      <c r="O19" s="132"/>
      <c r="P19" s="76"/>
    </row>
    <row r="20" spans="1:16" s="70" customFormat="1" x14ac:dyDescent="0.15">
      <c r="A20" s="46" t="s">
        <v>14</v>
      </c>
      <c r="B20" s="12" t="s">
        <v>138</v>
      </c>
      <c r="C20" s="66" t="s">
        <v>83</v>
      </c>
      <c r="D20" s="11">
        <f t="shared" si="0"/>
        <v>11.75</v>
      </c>
      <c r="E20" s="68">
        <v>6</v>
      </c>
      <c r="F20" s="41"/>
      <c r="G20" s="68"/>
      <c r="H20" s="77">
        <v>5.75</v>
      </c>
      <c r="I20" s="68"/>
      <c r="J20" s="41"/>
      <c r="K20" s="52">
        <v>2011</v>
      </c>
      <c r="M20" s="144"/>
      <c r="N20" s="74"/>
      <c r="O20" s="74"/>
      <c r="P20" s="76"/>
    </row>
    <row r="21" spans="1:16" s="70" customFormat="1" x14ac:dyDescent="0.15">
      <c r="A21" s="46" t="s">
        <v>15</v>
      </c>
      <c r="B21" s="16" t="s">
        <v>157</v>
      </c>
      <c r="C21" s="124" t="s">
        <v>57</v>
      </c>
      <c r="D21" s="11">
        <f t="shared" si="0"/>
        <v>10.4</v>
      </c>
      <c r="E21" s="68"/>
      <c r="F21" s="68">
        <v>4.4000000000000004</v>
      </c>
      <c r="G21" s="68"/>
      <c r="H21" s="77">
        <v>6</v>
      </c>
      <c r="I21" s="68"/>
      <c r="J21" s="68"/>
      <c r="K21" s="53">
        <v>2007</v>
      </c>
      <c r="M21" s="26"/>
      <c r="N21" s="21"/>
      <c r="O21" s="76"/>
      <c r="P21" s="71"/>
    </row>
    <row r="22" spans="1:16" s="70" customFormat="1" x14ac:dyDescent="0.15">
      <c r="A22" s="46" t="s">
        <v>16</v>
      </c>
      <c r="B22" s="16" t="s">
        <v>154</v>
      </c>
      <c r="C22" s="66" t="s">
        <v>83</v>
      </c>
      <c r="D22" s="11">
        <f t="shared" si="0"/>
        <v>10.3</v>
      </c>
      <c r="E22" s="68"/>
      <c r="F22" s="68">
        <v>4.3</v>
      </c>
      <c r="G22" s="68">
        <v>6</v>
      </c>
      <c r="H22" s="68"/>
      <c r="I22" s="68"/>
      <c r="J22" s="68"/>
      <c r="K22" s="53">
        <v>2007</v>
      </c>
      <c r="M22" s="144"/>
      <c r="N22" s="74"/>
      <c r="O22" s="132"/>
      <c r="P22" s="76"/>
    </row>
    <row r="23" spans="1:16" s="70" customFormat="1" x14ac:dyDescent="0.15">
      <c r="A23" s="46" t="s">
        <v>107</v>
      </c>
      <c r="B23" s="12" t="s">
        <v>139</v>
      </c>
      <c r="C23" s="66" t="s">
        <v>83</v>
      </c>
      <c r="D23" s="11">
        <f t="shared" si="0"/>
        <v>5.5</v>
      </c>
      <c r="E23" s="68">
        <v>5.5</v>
      </c>
      <c r="F23" s="41"/>
      <c r="G23" s="68">
        <v>0</v>
      </c>
      <c r="H23" s="77"/>
      <c r="I23" s="68"/>
      <c r="J23" s="41"/>
      <c r="K23" s="52">
        <v>2010</v>
      </c>
      <c r="M23" s="144"/>
      <c r="N23" s="129"/>
      <c r="O23" s="127"/>
      <c r="P23" s="76"/>
    </row>
    <row r="24" spans="1:16" s="70" customFormat="1" x14ac:dyDescent="0.15">
      <c r="A24" s="46" t="s">
        <v>108</v>
      </c>
      <c r="B24" s="16" t="s">
        <v>172</v>
      </c>
      <c r="C24" s="16" t="s">
        <v>37</v>
      </c>
      <c r="D24" s="11">
        <f t="shared" si="0"/>
        <v>5.25</v>
      </c>
      <c r="E24" s="68"/>
      <c r="F24" s="68"/>
      <c r="G24" s="68"/>
      <c r="H24" s="77">
        <v>5.25</v>
      </c>
      <c r="I24" s="68"/>
      <c r="J24" s="41"/>
      <c r="K24" s="52">
        <v>2009</v>
      </c>
      <c r="L24" s="71"/>
      <c r="M24" s="71"/>
      <c r="N24" s="71"/>
      <c r="O24" s="71"/>
      <c r="P24" s="71"/>
    </row>
    <row r="25" spans="1:16" s="70" customFormat="1" x14ac:dyDescent="0.15">
      <c r="A25" s="46" t="s">
        <v>109</v>
      </c>
      <c r="B25" s="16" t="s">
        <v>155</v>
      </c>
      <c r="C25" s="16" t="s">
        <v>83</v>
      </c>
      <c r="D25" s="11">
        <f t="shared" si="0"/>
        <v>4.0999999999999996</v>
      </c>
      <c r="E25" s="68"/>
      <c r="F25" s="68">
        <v>4.0999999999999996</v>
      </c>
      <c r="G25" s="68"/>
      <c r="H25" s="77"/>
      <c r="I25" s="68"/>
      <c r="J25" s="41"/>
      <c r="K25" s="52">
        <v>2008</v>
      </c>
      <c r="M25" s="71"/>
      <c r="N25" s="71"/>
      <c r="O25" s="71"/>
      <c r="P25" s="71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9" fitToHeight="0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D26" sqref="D26"/>
    </sheetView>
  </sheetViews>
  <sheetFormatPr baseColWidth="10" defaultColWidth="9.1640625" defaultRowHeight="13" x14ac:dyDescent="0.15"/>
  <cols>
    <col min="1" max="1" width="4.1640625" style="9" customWidth="1"/>
    <col min="2" max="2" width="25.5" style="48" customWidth="1"/>
    <col min="3" max="3" width="21.5" style="48" customWidth="1"/>
    <col min="4" max="4" width="9.1640625" style="2"/>
    <col min="5" max="10" width="6.1640625" style="3" customWidth="1"/>
    <col min="11" max="11" width="5.6640625" style="4" customWidth="1"/>
    <col min="12" max="12" width="9.1640625" style="28"/>
    <col min="13" max="13" width="3.1640625" style="27" customWidth="1"/>
    <col min="14" max="14" width="21" style="27" bestFit="1" customWidth="1"/>
    <col min="15" max="15" width="17.5" style="27" bestFit="1" customWidth="1"/>
    <col min="16" max="16" width="9.1640625" style="27"/>
    <col min="17" max="17" width="9.1640625" style="119"/>
    <col min="18" max="16384" width="9.1640625" style="5"/>
  </cols>
  <sheetData>
    <row r="1" spans="1:17" ht="20" x14ac:dyDescent="0.2">
      <c r="A1" s="10" t="s">
        <v>145</v>
      </c>
      <c r="B1" s="63"/>
      <c r="C1" s="63"/>
      <c r="L1" s="27"/>
    </row>
    <row r="2" spans="1:17" ht="14" thickBot="1" x14ac:dyDescent="0.2"/>
    <row r="3" spans="1:17" ht="16.5" customHeight="1" thickBot="1" x14ac:dyDescent="0.25">
      <c r="B3" s="47" t="s">
        <v>20</v>
      </c>
      <c r="E3" s="7" t="s">
        <v>0</v>
      </c>
      <c r="F3" s="8" t="s">
        <v>1</v>
      </c>
      <c r="G3" s="8" t="s">
        <v>2</v>
      </c>
      <c r="H3" s="8" t="s">
        <v>3</v>
      </c>
      <c r="I3" s="8" t="s">
        <v>4</v>
      </c>
      <c r="J3" s="40" t="s">
        <v>5</v>
      </c>
      <c r="K3" s="13"/>
      <c r="L3" s="23"/>
      <c r="M3" s="61"/>
    </row>
    <row r="4" spans="1:17" ht="9.75" customHeight="1" x14ac:dyDescent="0.15">
      <c r="D4" s="15" t="s">
        <v>22</v>
      </c>
      <c r="E4" s="64">
        <v>30</v>
      </c>
      <c r="F4" s="64">
        <v>24</v>
      </c>
      <c r="G4" s="64">
        <v>27</v>
      </c>
      <c r="H4" s="64">
        <v>29</v>
      </c>
      <c r="I4" s="64"/>
      <c r="J4" s="64"/>
      <c r="K4" s="13"/>
      <c r="L4" s="24"/>
      <c r="M4" s="61"/>
    </row>
    <row r="5" spans="1:17" ht="9.75" customHeight="1" x14ac:dyDescent="0.15">
      <c r="D5" s="15" t="s">
        <v>23</v>
      </c>
      <c r="E5" s="65">
        <v>2</v>
      </c>
      <c r="F5" s="65">
        <v>2</v>
      </c>
      <c r="G5" s="65">
        <v>2</v>
      </c>
      <c r="H5" s="65">
        <v>2</v>
      </c>
      <c r="I5" s="65"/>
      <c r="J5" s="65"/>
      <c r="K5" s="13"/>
      <c r="L5" s="23"/>
    </row>
    <row r="6" spans="1:17" ht="6" customHeight="1" x14ac:dyDescent="0.15">
      <c r="K6" s="13"/>
      <c r="L6" s="62"/>
    </row>
    <row r="7" spans="1:17" s="70" customFormat="1" x14ac:dyDescent="0.15">
      <c r="A7" s="46" t="s">
        <v>0</v>
      </c>
      <c r="B7" s="12" t="s">
        <v>85</v>
      </c>
      <c r="C7" s="16" t="s">
        <v>83</v>
      </c>
      <c r="D7" s="11">
        <f t="shared" ref="D7:D16" si="0">IF(COUNTA(E7:J7)&gt;=1,LARGE(E7:J7,1),0)+IF(COUNTA(E7:J7)&gt;=2,LARGE(E7:J7,2),0)+IF(COUNTA(E7:J7)&gt;=3,LARGE(E7:J7,3),0)+IF(COUNTA(E7:J7)&gt;=4,LARGE(E7:J7,4),0)</f>
        <v>50</v>
      </c>
      <c r="E7" s="68">
        <v>10</v>
      </c>
      <c r="F7" s="68">
        <v>15</v>
      </c>
      <c r="G7" s="68">
        <v>15</v>
      </c>
      <c r="H7" s="77">
        <v>10</v>
      </c>
      <c r="I7" s="68"/>
      <c r="J7" s="68"/>
      <c r="K7" s="52">
        <v>2009</v>
      </c>
      <c r="M7" s="144"/>
      <c r="N7" s="129"/>
      <c r="O7" s="127"/>
      <c r="P7" s="76"/>
      <c r="Q7" s="95"/>
    </row>
    <row r="8" spans="1:17" s="70" customFormat="1" x14ac:dyDescent="0.15">
      <c r="A8" s="46" t="s">
        <v>1</v>
      </c>
      <c r="B8" s="12" t="s">
        <v>88</v>
      </c>
      <c r="C8" s="16" t="s">
        <v>83</v>
      </c>
      <c r="D8" s="11">
        <f t="shared" si="0"/>
        <v>33</v>
      </c>
      <c r="E8" s="68">
        <v>7</v>
      </c>
      <c r="F8" s="68">
        <v>8</v>
      </c>
      <c r="G8" s="68">
        <v>10</v>
      </c>
      <c r="H8" s="77">
        <v>8</v>
      </c>
      <c r="I8" s="68"/>
      <c r="J8" s="68"/>
      <c r="K8" s="53">
        <v>2007</v>
      </c>
      <c r="L8" s="23"/>
      <c r="M8" s="144"/>
      <c r="N8" s="129"/>
      <c r="O8" s="127"/>
      <c r="P8" s="76"/>
      <c r="Q8" s="95"/>
    </row>
    <row r="9" spans="1:17" s="70" customFormat="1" x14ac:dyDescent="0.15">
      <c r="A9" s="46" t="s">
        <v>2</v>
      </c>
      <c r="B9" s="16" t="s">
        <v>136</v>
      </c>
      <c r="C9" s="66" t="s">
        <v>83</v>
      </c>
      <c r="D9" s="11">
        <f t="shared" si="0"/>
        <v>27</v>
      </c>
      <c r="E9" s="68">
        <v>6</v>
      </c>
      <c r="F9" s="68">
        <v>7</v>
      </c>
      <c r="G9" s="68">
        <v>7</v>
      </c>
      <c r="H9" s="77">
        <v>7</v>
      </c>
      <c r="I9" s="68"/>
      <c r="J9" s="41"/>
      <c r="K9" s="52">
        <v>2008</v>
      </c>
      <c r="M9" s="144"/>
      <c r="N9" s="74"/>
      <c r="O9" s="127"/>
      <c r="P9" s="76"/>
    </row>
    <row r="10" spans="1:17" x14ac:dyDescent="0.15">
      <c r="A10" s="46" t="s">
        <v>3</v>
      </c>
      <c r="B10" s="12" t="s">
        <v>130</v>
      </c>
      <c r="C10" s="66" t="s">
        <v>83</v>
      </c>
      <c r="D10" s="11">
        <f t="shared" si="0"/>
        <v>24.5</v>
      </c>
      <c r="E10" s="68">
        <v>6.5</v>
      </c>
      <c r="F10" s="68">
        <v>10</v>
      </c>
      <c r="G10" s="68">
        <v>8</v>
      </c>
      <c r="H10" s="77"/>
      <c r="I10" s="68"/>
      <c r="J10" s="68"/>
      <c r="K10" s="53">
        <v>2007</v>
      </c>
      <c r="L10" s="71"/>
      <c r="M10" s="144"/>
      <c r="N10" s="129"/>
      <c r="O10" s="127"/>
      <c r="P10" s="76"/>
    </row>
    <row r="11" spans="1:17" x14ac:dyDescent="0.15">
      <c r="A11" s="46" t="s">
        <v>4</v>
      </c>
      <c r="B11" s="12" t="s">
        <v>143</v>
      </c>
      <c r="C11" s="16" t="s">
        <v>83</v>
      </c>
      <c r="D11" s="11">
        <f t="shared" si="0"/>
        <v>23.3</v>
      </c>
      <c r="E11" s="68">
        <v>4.8</v>
      </c>
      <c r="F11" s="68">
        <v>6.5</v>
      </c>
      <c r="G11" s="68">
        <v>6</v>
      </c>
      <c r="H11" s="68">
        <v>6</v>
      </c>
      <c r="I11" s="68"/>
      <c r="J11" s="41"/>
      <c r="K11" s="52">
        <v>2009</v>
      </c>
      <c r="L11" s="70"/>
      <c r="M11" s="144"/>
      <c r="N11" s="129"/>
      <c r="O11" s="127"/>
      <c r="P11" s="76"/>
      <c r="Q11" s="70"/>
    </row>
    <row r="12" spans="1:17" s="70" customFormat="1" x14ac:dyDescent="0.15">
      <c r="A12" s="46" t="s">
        <v>5</v>
      </c>
      <c r="B12" s="12" t="s">
        <v>84</v>
      </c>
      <c r="C12" s="16" t="s">
        <v>83</v>
      </c>
      <c r="D12" s="11">
        <f t="shared" si="0"/>
        <v>23</v>
      </c>
      <c r="E12" s="68">
        <v>8</v>
      </c>
      <c r="F12" s="68"/>
      <c r="G12" s="68"/>
      <c r="H12" s="77">
        <v>15</v>
      </c>
      <c r="I12" s="68"/>
      <c r="J12" s="68"/>
      <c r="K12" s="52">
        <v>2008</v>
      </c>
      <c r="L12" s="23"/>
      <c r="M12" s="129"/>
      <c r="N12" s="132"/>
      <c r="O12" s="76"/>
      <c r="P12" s="76"/>
      <c r="Q12" s="95"/>
    </row>
    <row r="13" spans="1:17" s="70" customFormat="1" x14ac:dyDescent="0.15">
      <c r="A13" s="46" t="s">
        <v>6</v>
      </c>
      <c r="B13" s="12" t="s">
        <v>142</v>
      </c>
      <c r="C13" s="16" t="s">
        <v>83</v>
      </c>
      <c r="D13" s="11">
        <f t="shared" si="0"/>
        <v>18.5</v>
      </c>
      <c r="E13" s="68">
        <v>0</v>
      </c>
      <c r="F13" s="68">
        <v>5.5</v>
      </c>
      <c r="G13" s="68">
        <v>6.5</v>
      </c>
      <c r="H13" s="77">
        <v>6.5</v>
      </c>
      <c r="I13" s="68"/>
      <c r="J13" s="41"/>
      <c r="K13" s="52">
        <v>2008</v>
      </c>
      <c r="M13" s="144"/>
      <c r="N13" s="131"/>
      <c r="O13" s="74"/>
      <c r="P13" s="76"/>
    </row>
    <row r="14" spans="1:17" s="70" customFormat="1" x14ac:dyDescent="0.15">
      <c r="A14" s="46" t="s">
        <v>7</v>
      </c>
      <c r="B14" s="12" t="s">
        <v>91</v>
      </c>
      <c r="C14" s="16" t="s">
        <v>83</v>
      </c>
      <c r="D14" s="11">
        <f t="shared" si="0"/>
        <v>15</v>
      </c>
      <c r="E14" s="68">
        <v>15</v>
      </c>
      <c r="F14" s="68"/>
      <c r="G14" s="20"/>
      <c r="H14" s="77"/>
      <c r="I14" s="68"/>
      <c r="J14" s="68"/>
      <c r="K14" s="19">
        <v>2007</v>
      </c>
      <c r="L14" s="71"/>
      <c r="M14" s="144"/>
      <c r="N14" s="129"/>
      <c r="O14" s="127"/>
      <c r="P14" s="76"/>
      <c r="Q14" s="119"/>
    </row>
    <row r="15" spans="1:17" s="70" customFormat="1" x14ac:dyDescent="0.15">
      <c r="A15" s="46" t="s">
        <v>9</v>
      </c>
      <c r="B15" s="12" t="s">
        <v>140</v>
      </c>
      <c r="C15" s="12" t="s">
        <v>57</v>
      </c>
      <c r="D15" s="11">
        <f t="shared" si="0"/>
        <v>11</v>
      </c>
      <c r="E15" s="68">
        <v>5.5</v>
      </c>
      <c r="F15" s="68">
        <v>0</v>
      </c>
      <c r="G15" s="68">
        <v>5.5</v>
      </c>
      <c r="H15" s="77"/>
      <c r="I15" s="68"/>
      <c r="J15" s="41"/>
      <c r="K15" s="52">
        <v>2009</v>
      </c>
      <c r="M15" s="49"/>
      <c r="N15" s="26"/>
      <c r="O15" s="76"/>
      <c r="P15" s="71"/>
    </row>
    <row r="16" spans="1:17" s="70" customFormat="1" x14ac:dyDescent="0.15">
      <c r="A16" s="46" t="s">
        <v>10</v>
      </c>
      <c r="B16" s="12" t="s">
        <v>156</v>
      </c>
      <c r="C16" s="66" t="s">
        <v>83</v>
      </c>
      <c r="D16" s="11">
        <f t="shared" si="0"/>
        <v>0</v>
      </c>
      <c r="E16" s="68"/>
      <c r="F16" s="68">
        <v>0</v>
      </c>
      <c r="G16" s="68">
        <v>0</v>
      </c>
      <c r="H16" s="68">
        <v>0</v>
      </c>
      <c r="I16" s="68"/>
      <c r="J16" s="41"/>
      <c r="K16" s="52">
        <v>2010</v>
      </c>
      <c r="M16" s="71"/>
      <c r="N16" s="71"/>
      <c r="O16" s="71"/>
      <c r="P16" s="71"/>
    </row>
  </sheetData>
  <phoneticPr fontId="11" type="noConversion"/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M17" sqref="M17"/>
    </sheetView>
  </sheetViews>
  <sheetFormatPr baseColWidth="10" defaultColWidth="8.83203125" defaultRowHeight="13" x14ac:dyDescent="0.15"/>
  <cols>
    <col min="1" max="1" width="4.1640625" customWidth="1"/>
    <col min="2" max="2" width="24.5" style="37" bestFit="1" customWidth="1"/>
    <col min="3" max="3" width="21.5" style="37" bestFit="1" customWidth="1"/>
    <col min="5" max="10" width="6.1640625" customWidth="1"/>
    <col min="11" max="11" width="5.6640625" style="14" customWidth="1"/>
    <col min="12" max="12" width="9.1640625" style="28" customWidth="1"/>
    <col min="13" max="13" width="4.1640625" style="28" customWidth="1"/>
    <col min="14" max="14" width="20.6640625" style="28" customWidth="1"/>
    <col min="15" max="15" width="21.1640625" style="28" bestFit="1" customWidth="1"/>
    <col min="16" max="16" width="9.1640625" style="28" customWidth="1"/>
  </cols>
  <sheetData>
    <row r="1" spans="1:16" s="5" customFormat="1" ht="20" x14ac:dyDescent="0.2">
      <c r="A1" s="10" t="s">
        <v>145</v>
      </c>
      <c r="B1" s="63"/>
      <c r="C1" s="63"/>
      <c r="D1" s="2"/>
      <c r="E1" s="3"/>
      <c r="F1" s="3"/>
      <c r="G1" s="3"/>
      <c r="H1" s="3"/>
      <c r="I1" s="3"/>
      <c r="J1" s="3"/>
      <c r="K1" s="13"/>
      <c r="L1" s="27"/>
      <c r="M1" s="27"/>
      <c r="N1" s="27"/>
      <c r="O1" s="27"/>
      <c r="P1" s="27"/>
    </row>
    <row r="2" spans="1:16" ht="14" thickBot="1" x14ac:dyDescent="0.2"/>
    <row r="3" spans="1:16" s="5" customFormat="1" ht="16.5" customHeight="1" thickBot="1" x14ac:dyDescent="0.25">
      <c r="A3" s="9"/>
      <c r="B3" s="47" t="s">
        <v>8</v>
      </c>
      <c r="C3" s="48"/>
      <c r="D3" s="2"/>
      <c r="E3" s="7" t="s">
        <v>0</v>
      </c>
      <c r="F3" s="8" t="s">
        <v>1</v>
      </c>
      <c r="G3" s="8" t="s">
        <v>2</v>
      </c>
      <c r="H3" s="8" t="s">
        <v>3</v>
      </c>
      <c r="I3" s="8" t="s">
        <v>4</v>
      </c>
      <c r="J3" s="40" t="s">
        <v>5</v>
      </c>
      <c r="K3" s="13"/>
      <c r="L3" s="27"/>
      <c r="M3" s="27"/>
      <c r="N3" s="27"/>
      <c r="O3" s="27"/>
      <c r="P3" s="27"/>
    </row>
    <row r="4" spans="1:16" s="5" customFormat="1" ht="9.75" customHeight="1" x14ac:dyDescent="0.15">
      <c r="A4" s="9"/>
      <c r="B4" s="48"/>
      <c r="C4" s="48"/>
      <c r="D4" s="15" t="s">
        <v>22</v>
      </c>
      <c r="E4" s="64">
        <v>27</v>
      </c>
      <c r="F4" s="64">
        <v>36</v>
      </c>
      <c r="G4" s="64">
        <v>49</v>
      </c>
      <c r="H4" s="64">
        <v>51</v>
      </c>
      <c r="I4" s="64"/>
      <c r="J4" s="64"/>
      <c r="K4" s="13"/>
      <c r="L4" s="27"/>
      <c r="M4" s="27"/>
      <c r="N4" s="27"/>
      <c r="O4" s="27"/>
      <c r="P4" s="27"/>
    </row>
    <row r="5" spans="1:16" s="5" customFormat="1" ht="9.75" customHeight="1" x14ac:dyDescent="0.15">
      <c r="A5" s="9"/>
      <c r="B5" s="48"/>
      <c r="C5" s="48"/>
      <c r="D5" s="15" t="s">
        <v>23</v>
      </c>
      <c r="E5" s="65">
        <v>2</v>
      </c>
      <c r="F5" s="65">
        <v>2</v>
      </c>
      <c r="G5" s="65">
        <v>3</v>
      </c>
      <c r="H5" s="65">
        <v>3</v>
      </c>
      <c r="I5" s="65"/>
      <c r="J5" s="65"/>
      <c r="K5" s="13"/>
      <c r="L5" s="27"/>
      <c r="M5" s="27"/>
      <c r="N5" s="27"/>
      <c r="O5" s="27"/>
      <c r="P5" s="27"/>
    </row>
    <row r="6" spans="1:16" s="5" customFormat="1" ht="6" customHeight="1" x14ac:dyDescent="0.15">
      <c r="A6" s="9"/>
      <c r="B6" s="48"/>
      <c r="C6" s="48"/>
      <c r="D6" s="2"/>
      <c r="E6" s="3"/>
      <c r="F6" s="3"/>
      <c r="G6" s="3"/>
      <c r="H6" s="3"/>
      <c r="I6" s="3"/>
      <c r="J6" s="3"/>
      <c r="K6" s="13"/>
      <c r="L6" s="27"/>
      <c r="M6" s="27"/>
      <c r="N6" s="27"/>
      <c r="O6" s="27"/>
      <c r="P6" s="27"/>
    </row>
    <row r="7" spans="1:16" s="70" customFormat="1" x14ac:dyDescent="0.15">
      <c r="A7" s="86" t="s">
        <v>0</v>
      </c>
      <c r="B7" s="59" t="s">
        <v>72</v>
      </c>
      <c r="C7" s="59" t="s">
        <v>37</v>
      </c>
      <c r="D7" s="11">
        <f t="shared" ref="D7:D30" si="0">IF(COUNTA(E7:J7)&gt;=1,LARGE(E7:J7,1),0)+IF(COUNTA(E7:J7)&gt;=2,LARGE(E7:J7,2),0)+IF(COUNTA(E7:J7)&gt;=3,LARGE(E7:J7,3),0)+IF(COUNTA(E7:J7)&gt;=4,LARGE(E7:J7,4),0)</f>
        <v>70</v>
      </c>
      <c r="E7" s="68">
        <v>15</v>
      </c>
      <c r="F7" s="68">
        <v>15</v>
      </c>
      <c r="G7" s="68">
        <v>20</v>
      </c>
      <c r="H7" s="77">
        <v>20</v>
      </c>
      <c r="I7" s="68"/>
      <c r="J7" s="68"/>
      <c r="K7" s="19">
        <v>2005</v>
      </c>
      <c r="M7" s="144"/>
      <c r="N7" s="98"/>
      <c r="O7" s="98"/>
      <c r="P7" s="76"/>
    </row>
    <row r="8" spans="1:16" s="70" customFormat="1" x14ac:dyDescent="0.15">
      <c r="A8" s="86" t="s">
        <v>1</v>
      </c>
      <c r="B8" s="16" t="s">
        <v>92</v>
      </c>
      <c r="C8" s="16" t="s">
        <v>37</v>
      </c>
      <c r="D8" s="11">
        <f t="shared" si="0"/>
        <v>50</v>
      </c>
      <c r="E8" s="68">
        <v>10</v>
      </c>
      <c r="F8" s="68">
        <v>10</v>
      </c>
      <c r="G8" s="68">
        <v>15</v>
      </c>
      <c r="H8" s="77">
        <v>15</v>
      </c>
      <c r="I8" s="68"/>
      <c r="J8" s="68"/>
      <c r="K8" s="19">
        <v>2007</v>
      </c>
      <c r="M8" s="144"/>
      <c r="N8" s="127"/>
      <c r="O8" s="74"/>
      <c r="P8" s="76"/>
    </row>
    <row r="9" spans="1:16" s="5" customFormat="1" x14ac:dyDescent="0.15">
      <c r="A9" s="86" t="s">
        <v>2</v>
      </c>
      <c r="B9" s="12" t="s">
        <v>87</v>
      </c>
      <c r="C9" s="16" t="s">
        <v>83</v>
      </c>
      <c r="D9" s="11">
        <f t="shared" si="0"/>
        <v>40</v>
      </c>
      <c r="E9" s="68">
        <v>8</v>
      </c>
      <c r="F9" s="68">
        <v>8</v>
      </c>
      <c r="G9" s="68">
        <v>12</v>
      </c>
      <c r="H9" s="77">
        <v>12</v>
      </c>
      <c r="I9" s="68"/>
      <c r="J9" s="68"/>
      <c r="K9" s="53">
        <v>2009</v>
      </c>
      <c r="L9" s="27"/>
      <c r="M9" s="144"/>
      <c r="N9" s="129"/>
      <c r="O9" s="127"/>
      <c r="P9" s="76"/>
    </row>
    <row r="10" spans="1:16" s="133" customFormat="1" x14ac:dyDescent="0.15">
      <c r="A10" s="86" t="s">
        <v>3</v>
      </c>
      <c r="B10" s="113" t="s">
        <v>112</v>
      </c>
      <c r="C10" s="66" t="s">
        <v>18</v>
      </c>
      <c r="D10" s="11">
        <f t="shared" si="0"/>
        <v>27</v>
      </c>
      <c r="E10" s="68"/>
      <c r="F10" s="68">
        <v>7</v>
      </c>
      <c r="G10" s="68">
        <v>10</v>
      </c>
      <c r="H10" s="77">
        <v>10</v>
      </c>
      <c r="I10" s="68"/>
      <c r="J10" s="68"/>
      <c r="K10" s="53">
        <v>2007</v>
      </c>
      <c r="L10" s="70"/>
      <c r="M10" s="144"/>
      <c r="N10" s="130"/>
      <c r="O10" s="74"/>
      <c r="P10" s="76"/>
    </row>
    <row r="11" spans="1:16" s="70" customFormat="1" x14ac:dyDescent="0.15">
      <c r="A11" s="86" t="s">
        <v>4</v>
      </c>
      <c r="B11" s="12" t="s">
        <v>137</v>
      </c>
      <c r="C11" s="66" t="s">
        <v>83</v>
      </c>
      <c r="D11" s="11">
        <f t="shared" si="0"/>
        <v>22.3</v>
      </c>
      <c r="E11" s="68">
        <v>5.5</v>
      </c>
      <c r="F11" s="68">
        <v>4.3</v>
      </c>
      <c r="G11" s="68">
        <v>6.75</v>
      </c>
      <c r="H11" s="77">
        <v>5.75</v>
      </c>
      <c r="I11" s="68"/>
      <c r="J11" s="41"/>
      <c r="K11" s="52">
        <v>2007</v>
      </c>
      <c r="M11" s="144"/>
      <c r="N11" s="97"/>
      <c r="O11" s="97"/>
      <c r="P11" s="76"/>
    </row>
    <row r="12" spans="1:16" s="133" customFormat="1" x14ac:dyDescent="0.15">
      <c r="A12" s="86" t="s">
        <v>5</v>
      </c>
      <c r="B12" s="16" t="s">
        <v>149</v>
      </c>
      <c r="C12" s="66" t="s">
        <v>37</v>
      </c>
      <c r="D12" s="11">
        <f t="shared" si="0"/>
        <v>22</v>
      </c>
      <c r="E12" s="68"/>
      <c r="F12" s="68">
        <v>5</v>
      </c>
      <c r="G12" s="68">
        <v>8</v>
      </c>
      <c r="H12" s="77">
        <v>9</v>
      </c>
      <c r="I12" s="68"/>
      <c r="J12" s="68"/>
      <c r="K12" s="53">
        <v>2006</v>
      </c>
      <c r="L12" s="70"/>
      <c r="M12" s="144"/>
      <c r="N12" s="97"/>
      <c r="O12" s="97"/>
      <c r="P12" s="76"/>
    </row>
    <row r="13" spans="1:16" s="70" customFormat="1" x14ac:dyDescent="0.15">
      <c r="A13" s="86" t="s">
        <v>6</v>
      </c>
      <c r="B13" s="16" t="s">
        <v>150</v>
      </c>
      <c r="C13" s="16" t="s">
        <v>83</v>
      </c>
      <c r="D13" s="11">
        <f t="shared" si="0"/>
        <v>21.3</v>
      </c>
      <c r="E13" s="68"/>
      <c r="F13" s="68">
        <v>4.8</v>
      </c>
      <c r="G13" s="68">
        <v>9</v>
      </c>
      <c r="H13" s="77">
        <v>7.5</v>
      </c>
      <c r="I13" s="68"/>
      <c r="J13" s="68"/>
      <c r="K13" s="53">
        <v>2007</v>
      </c>
      <c r="M13" s="144"/>
      <c r="N13" s="131"/>
      <c r="O13" s="74"/>
      <c r="P13" s="76"/>
    </row>
    <row r="14" spans="1:16" s="70" customFormat="1" x14ac:dyDescent="0.15">
      <c r="A14" s="86" t="s">
        <v>7</v>
      </c>
      <c r="B14" s="12" t="s">
        <v>147</v>
      </c>
      <c r="C14" s="16" t="s">
        <v>37</v>
      </c>
      <c r="D14" s="11">
        <f t="shared" si="0"/>
        <v>21</v>
      </c>
      <c r="E14" s="68"/>
      <c r="F14" s="68">
        <v>6.5</v>
      </c>
      <c r="G14" s="68">
        <v>7.5</v>
      </c>
      <c r="H14" s="77">
        <v>7</v>
      </c>
      <c r="I14" s="68"/>
      <c r="J14" s="41"/>
      <c r="K14" s="52">
        <v>2009</v>
      </c>
      <c r="M14" s="144"/>
      <c r="N14" s="74"/>
      <c r="O14" s="74"/>
      <c r="P14" s="76"/>
    </row>
    <row r="15" spans="1:16" s="70" customFormat="1" x14ac:dyDescent="0.15">
      <c r="A15" s="86" t="s">
        <v>9</v>
      </c>
      <c r="B15" s="12" t="s">
        <v>141</v>
      </c>
      <c r="C15" s="16" t="s">
        <v>83</v>
      </c>
      <c r="D15" s="11">
        <f t="shared" si="0"/>
        <v>19.099999999999998</v>
      </c>
      <c r="E15" s="68">
        <v>4.5999999999999996</v>
      </c>
      <c r="F15" s="68">
        <v>4.2</v>
      </c>
      <c r="G15" s="68">
        <v>5.75</v>
      </c>
      <c r="H15" s="77">
        <v>4.55</v>
      </c>
      <c r="I15" s="68"/>
      <c r="J15" s="145"/>
      <c r="K15" s="52">
        <v>2011</v>
      </c>
      <c r="M15" s="144"/>
      <c r="N15" s="131"/>
      <c r="O15" s="74"/>
      <c r="P15" s="76"/>
    </row>
    <row r="16" spans="1:16" s="70" customFormat="1" x14ac:dyDescent="0.15">
      <c r="A16" s="86" t="s">
        <v>10</v>
      </c>
      <c r="B16" s="12" t="s">
        <v>135</v>
      </c>
      <c r="C16" s="16" t="s">
        <v>37</v>
      </c>
      <c r="D16" s="11">
        <f t="shared" si="0"/>
        <v>18</v>
      </c>
      <c r="E16" s="68">
        <v>6</v>
      </c>
      <c r="F16" s="68">
        <v>5.5</v>
      </c>
      <c r="G16" s="68"/>
      <c r="H16" s="77">
        <v>6.5</v>
      </c>
      <c r="I16" s="68"/>
      <c r="J16" s="41"/>
      <c r="K16" s="19">
        <v>2008</v>
      </c>
      <c r="M16" s="144"/>
      <c r="N16" s="74"/>
      <c r="O16" s="74"/>
      <c r="P16" s="76"/>
    </row>
    <row r="17" spans="1:16" s="70" customFormat="1" x14ac:dyDescent="0.15">
      <c r="A17" s="86" t="s">
        <v>12</v>
      </c>
      <c r="B17" s="16" t="s">
        <v>151</v>
      </c>
      <c r="C17" s="16" t="s">
        <v>37</v>
      </c>
      <c r="D17" s="11">
        <f t="shared" si="0"/>
        <v>17.850000000000001</v>
      </c>
      <c r="E17" s="68"/>
      <c r="F17" s="68">
        <v>4.5999999999999996</v>
      </c>
      <c r="G17" s="68">
        <v>7</v>
      </c>
      <c r="H17" s="77">
        <v>6.25</v>
      </c>
      <c r="I17" s="68"/>
      <c r="J17" s="41"/>
      <c r="K17" s="52">
        <v>2008</v>
      </c>
      <c r="M17" s="144"/>
      <c r="N17" s="129"/>
      <c r="O17" s="74"/>
      <c r="P17" s="76"/>
    </row>
    <row r="18" spans="1:16" s="70" customFormat="1" x14ac:dyDescent="0.15">
      <c r="A18" s="86" t="s">
        <v>11</v>
      </c>
      <c r="B18" s="16" t="s">
        <v>86</v>
      </c>
      <c r="C18" s="124" t="s">
        <v>57</v>
      </c>
      <c r="D18" s="11">
        <f t="shared" si="0"/>
        <v>17.5</v>
      </c>
      <c r="E18" s="68">
        <v>7</v>
      </c>
      <c r="F18" s="68">
        <v>4.5</v>
      </c>
      <c r="G18" s="68"/>
      <c r="H18" s="77">
        <v>6</v>
      </c>
      <c r="I18" s="68"/>
      <c r="J18" s="18"/>
      <c r="K18" s="19">
        <v>2005</v>
      </c>
      <c r="M18" s="144"/>
      <c r="N18" s="97"/>
      <c r="O18" s="98"/>
      <c r="P18" s="76"/>
    </row>
    <row r="19" spans="1:16" s="70" customFormat="1" x14ac:dyDescent="0.15">
      <c r="A19" s="86" t="s">
        <v>17</v>
      </c>
      <c r="B19" s="12" t="s">
        <v>93</v>
      </c>
      <c r="C19" s="139" t="s">
        <v>57</v>
      </c>
      <c r="D19" s="11">
        <f t="shared" si="0"/>
        <v>15.700000000000001</v>
      </c>
      <c r="E19" s="68">
        <v>6.5</v>
      </c>
      <c r="F19" s="68">
        <v>4.4000000000000004</v>
      </c>
      <c r="G19" s="68"/>
      <c r="H19" s="77">
        <v>4.8</v>
      </c>
      <c r="I19" s="68"/>
      <c r="J19" s="18"/>
      <c r="K19" s="19">
        <v>2007</v>
      </c>
      <c r="M19" s="144"/>
      <c r="N19" s="129"/>
      <c r="O19" s="127"/>
      <c r="P19" s="76"/>
    </row>
    <row r="20" spans="1:16" s="70" customFormat="1" x14ac:dyDescent="0.15">
      <c r="A20" s="86" t="s">
        <v>14</v>
      </c>
      <c r="B20" s="16" t="s">
        <v>167</v>
      </c>
      <c r="C20" s="124" t="s">
        <v>57</v>
      </c>
      <c r="D20" s="11">
        <f t="shared" si="0"/>
        <v>15.55</v>
      </c>
      <c r="E20" s="68"/>
      <c r="F20" s="68">
        <v>3.8</v>
      </c>
      <c r="G20" s="68">
        <v>6.5</v>
      </c>
      <c r="H20" s="77">
        <v>5.25</v>
      </c>
      <c r="I20" s="68"/>
      <c r="J20" s="68"/>
      <c r="K20" s="53">
        <v>2007</v>
      </c>
      <c r="M20" s="144"/>
      <c r="N20" s="137"/>
      <c r="O20" s="132"/>
      <c r="P20" s="76"/>
    </row>
    <row r="21" spans="1:16" s="70" customFormat="1" x14ac:dyDescent="0.15">
      <c r="A21" s="86" t="s">
        <v>15</v>
      </c>
      <c r="B21" s="12" t="s">
        <v>148</v>
      </c>
      <c r="C21" s="66" t="s">
        <v>39</v>
      </c>
      <c r="D21" s="11">
        <f t="shared" si="0"/>
        <v>14</v>
      </c>
      <c r="E21" s="68"/>
      <c r="F21" s="68">
        <v>6</v>
      </c>
      <c r="G21" s="68"/>
      <c r="H21" s="77">
        <v>8</v>
      </c>
      <c r="I21" s="68"/>
      <c r="J21" s="41"/>
      <c r="K21" s="52">
        <v>2009</v>
      </c>
      <c r="M21" s="144"/>
      <c r="N21" s="74"/>
      <c r="O21" s="132"/>
      <c r="P21" s="76"/>
    </row>
    <row r="22" spans="1:16" s="70" customFormat="1" x14ac:dyDescent="0.15">
      <c r="A22" s="86" t="s">
        <v>16</v>
      </c>
      <c r="B22" s="136" t="s">
        <v>166</v>
      </c>
      <c r="C22" s="140" t="s">
        <v>57</v>
      </c>
      <c r="D22" s="11">
        <f t="shared" si="0"/>
        <v>11.5</v>
      </c>
      <c r="E22" s="68"/>
      <c r="F22" s="68"/>
      <c r="G22" s="68">
        <v>6</v>
      </c>
      <c r="H22" s="77">
        <v>5.5</v>
      </c>
      <c r="I22" s="68"/>
      <c r="J22" s="68"/>
      <c r="K22" s="53">
        <v>2007</v>
      </c>
      <c r="M22" s="144"/>
      <c r="N22" s="129"/>
      <c r="O22" s="127"/>
      <c r="P22" s="76"/>
    </row>
    <row r="23" spans="1:16" s="70" customFormat="1" x14ac:dyDescent="0.15">
      <c r="A23" s="86" t="s">
        <v>107</v>
      </c>
      <c r="B23" s="16" t="s">
        <v>152</v>
      </c>
      <c r="C23" s="66" t="s">
        <v>37</v>
      </c>
      <c r="D23" s="11">
        <f t="shared" si="0"/>
        <v>10.75</v>
      </c>
      <c r="E23" s="68"/>
      <c r="F23" s="68">
        <v>4</v>
      </c>
      <c r="G23" s="68"/>
      <c r="H23" s="77">
        <v>6.75</v>
      </c>
      <c r="I23" s="68"/>
      <c r="J23" s="68"/>
      <c r="K23" s="52">
        <v>2005</v>
      </c>
      <c r="M23" s="144"/>
      <c r="N23" s="129"/>
      <c r="O23" s="127"/>
      <c r="P23" s="76"/>
    </row>
    <row r="24" spans="1:16" s="70" customFormat="1" x14ac:dyDescent="0.15">
      <c r="A24" s="86" t="s">
        <v>108</v>
      </c>
      <c r="B24" s="12" t="s">
        <v>138</v>
      </c>
      <c r="C24" s="66" t="s">
        <v>83</v>
      </c>
      <c r="D24" s="11">
        <f t="shared" si="0"/>
        <v>9.9</v>
      </c>
      <c r="E24" s="68">
        <v>5</v>
      </c>
      <c r="F24" s="41"/>
      <c r="G24" s="68"/>
      <c r="H24" s="77">
        <v>4.9000000000000004</v>
      </c>
      <c r="I24" s="68"/>
      <c r="J24" s="41"/>
      <c r="K24" s="52">
        <v>2011</v>
      </c>
      <c r="M24" s="144"/>
      <c r="N24" s="131"/>
      <c r="O24" s="132"/>
      <c r="P24" s="76"/>
    </row>
    <row r="25" spans="1:16" s="70" customFormat="1" x14ac:dyDescent="0.15">
      <c r="A25" s="86" t="s">
        <v>109</v>
      </c>
      <c r="B25" s="16" t="s">
        <v>154</v>
      </c>
      <c r="C25" s="66" t="s">
        <v>83</v>
      </c>
      <c r="D25" s="11">
        <f t="shared" si="0"/>
        <v>9.4</v>
      </c>
      <c r="E25" s="68"/>
      <c r="F25" s="68">
        <v>3.9</v>
      </c>
      <c r="G25" s="68">
        <v>5.5</v>
      </c>
      <c r="H25" s="68"/>
      <c r="I25" s="68"/>
      <c r="J25" s="68"/>
      <c r="K25" s="53">
        <v>2007</v>
      </c>
      <c r="M25" s="144"/>
      <c r="N25" s="127"/>
      <c r="O25" s="132"/>
      <c r="P25" s="76"/>
    </row>
    <row r="26" spans="1:16" s="70" customFormat="1" x14ac:dyDescent="0.15">
      <c r="A26" s="86" t="s">
        <v>110</v>
      </c>
      <c r="B26" s="16" t="s">
        <v>157</v>
      </c>
      <c r="C26" s="124" t="s">
        <v>57</v>
      </c>
      <c r="D26" s="11">
        <f t="shared" si="0"/>
        <v>9.1</v>
      </c>
      <c r="E26" s="68"/>
      <c r="F26" s="68">
        <v>4.0999999999999996</v>
      </c>
      <c r="G26" s="68"/>
      <c r="H26" s="77">
        <v>5</v>
      </c>
      <c r="I26" s="68"/>
      <c r="J26" s="68"/>
      <c r="K26" s="53">
        <v>2007</v>
      </c>
      <c r="M26" s="144"/>
      <c r="N26" s="97"/>
      <c r="O26" s="97"/>
      <c r="P26" s="76"/>
    </row>
    <row r="27" spans="1:16" s="70" customFormat="1" x14ac:dyDescent="0.15">
      <c r="A27" s="86" t="s">
        <v>115</v>
      </c>
      <c r="B27" s="12" t="s">
        <v>139</v>
      </c>
      <c r="C27" s="66" t="s">
        <v>83</v>
      </c>
      <c r="D27" s="11">
        <f t="shared" si="0"/>
        <v>4.8</v>
      </c>
      <c r="E27" s="68">
        <v>4.8</v>
      </c>
      <c r="F27" s="41"/>
      <c r="G27" s="68">
        <v>0</v>
      </c>
      <c r="H27" s="77"/>
      <c r="I27" s="68"/>
      <c r="J27" s="41"/>
      <c r="K27" s="52">
        <v>2010</v>
      </c>
      <c r="M27" s="144"/>
      <c r="N27" s="74"/>
      <c r="O27" s="74"/>
      <c r="P27" s="76"/>
    </row>
    <row r="28" spans="1:16" s="70" customFormat="1" x14ac:dyDescent="0.15">
      <c r="A28" s="86" t="s">
        <v>116</v>
      </c>
      <c r="B28" s="16" t="s">
        <v>172</v>
      </c>
      <c r="C28" s="16" t="s">
        <v>37</v>
      </c>
      <c r="D28" s="11">
        <f t="shared" si="0"/>
        <v>4.7</v>
      </c>
      <c r="E28" s="68"/>
      <c r="F28" s="68"/>
      <c r="G28" s="68"/>
      <c r="H28" s="77">
        <v>4.7</v>
      </c>
      <c r="I28" s="68"/>
      <c r="J28" s="41"/>
      <c r="K28" s="52">
        <v>2009</v>
      </c>
      <c r="L28" s="71"/>
      <c r="M28" s="71"/>
      <c r="N28" s="71"/>
      <c r="O28" s="71"/>
      <c r="P28" s="71"/>
    </row>
    <row r="29" spans="1:16" s="70" customFormat="1" x14ac:dyDescent="0.15">
      <c r="A29" s="86" t="s">
        <v>160</v>
      </c>
      <c r="B29" s="111" t="s">
        <v>173</v>
      </c>
      <c r="C29" s="111" t="s">
        <v>37</v>
      </c>
      <c r="D29" s="11">
        <f t="shared" si="0"/>
        <v>4.5999999999999996</v>
      </c>
      <c r="E29" s="68"/>
      <c r="F29" s="68"/>
      <c r="G29" s="68"/>
      <c r="H29" s="77">
        <v>4.5999999999999996</v>
      </c>
      <c r="I29" s="68"/>
      <c r="J29" s="41"/>
      <c r="K29" s="52">
        <v>2005</v>
      </c>
      <c r="L29" s="71"/>
      <c r="M29" s="71"/>
      <c r="N29" s="71"/>
      <c r="O29" s="71"/>
      <c r="P29" s="71"/>
    </row>
    <row r="30" spans="1:16" s="70" customFormat="1" x14ac:dyDescent="0.15">
      <c r="A30" s="86" t="s">
        <v>117</v>
      </c>
      <c r="B30" s="16" t="s">
        <v>155</v>
      </c>
      <c r="C30" s="16" t="s">
        <v>83</v>
      </c>
      <c r="D30" s="11">
        <f t="shared" si="0"/>
        <v>3.7</v>
      </c>
      <c r="E30" s="68"/>
      <c r="F30" s="68">
        <v>3.7</v>
      </c>
      <c r="G30" s="68"/>
      <c r="H30" s="77"/>
      <c r="I30" s="68"/>
      <c r="J30" s="41"/>
      <c r="K30" s="52">
        <v>2008</v>
      </c>
      <c r="M30" s="71"/>
      <c r="N30" s="71"/>
      <c r="O30" s="71"/>
      <c r="P30" s="71"/>
    </row>
    <row r="33" spans="1:16" s="70" customFormat="1" x14ac:dyDescent="0.15">
      <c r="A33" s="86"/>
      <c r="B33" s="118" t="s">
        <v>129</v>
      </c>
      <c r="C33" s="111" t="s">
        <v>18</v>
      </c>
      <c r="D33" s="11">
        <f t="shared" ref="D33:D39" si="1">IF(COUNTA(E33:J33)&gt;=1,LARGE(E33:J33,1),0)+IF(COUNTA(E33:J33)&gt;=2,LARGE(E33:J33,2),0)+IF(COUNTA(E33:J33)&gt;=3,LARGE(E33:J33,3),0)+IF(COUNTA(E33:J33)&gt;=4,LARGE(E33:J33,4),0)</f>
        <v>0</v>
      </c>
      <c r="E33" s="68"/>
      <c r="F33" s="41"/>
      <c r="G33" s="20"/>
      <c r="H33" s="68"/>
      <c r="I33" s="68"/>
      <c r="J33" s="68"/>
      <c r="K33" s="53">
        <v>2006</v>
      </c>
      <c r="M33" s="49"/>
      <c r="N33" s="26"/>
      <c r="O33" s="76"/>
      <c r="P33" s="71"/>
    </row>
    <row r="34" spans="1:16" s="70" customFormat="1" x14ac:dyDescent="0.15">
      <c r="A34" s="86"/>
      <c r="B34" s="107" t="s">
        <v>120</v>
      </c>
      <c r="C34" s="16" t="s">
        <v>18</v>
      </c>
      <c r="D34" s="11">
        <f t="shared" si="1"/>
        <v>0</v>
      </c>
      <c r="E34" s="68"/>
      <c r="F34" s="68"/>
      <c r="G34" s="68"/>
      <c r="H34" s="68"/>
      <c r="I34" s="68"/>
      <c r="J34" s="68"/>
      <c r="K34" s="52">
        <v>2005</v>
      </c>
      <c r="M34" s="26"/>
      <c r="N34" s="21"/>
      <c r="O34" s="76"/>
      <c r="P34" s="71"/>
    </row>
    <row r="35" spans="1:16" s="70" customFormat="1" x14ac:dyDescent="0.15">
      <c r="A35" s="86"/>
      <c r="B35" s="12" t="s">
        <v>90</v>
      </c>
      <c r="C35" s="36" t="s">
        <v>57</v>
      </c>
      <c r="D35" s="11">
        <f t="shared" si="1"/>
        <v>0</v>
      </c>
      <c r="E35" s="68"/>
      <c r="F35" s="41"/>
      <c r="G35" s="20"/>
      <c r="H35" s="77"/>
      <c r="I35" s="68"/>
      <c r="J35" s="18"/>
      <c r="K35" s="19">
        <v>2005</v>
      </c>
      <c r="M35" s="49"/>
      <c r="N35" s="26"/>
      <c r="O35" s="71"/>
      <c r="P35" s="71"/>
    </row>
    <row r="36" spans="1:16" s="70" customFormat="1" x14ac:dyDescent="0.15">
      <c r="A36" s="86"/>
      <c r="B36" s="12" t="s">
        <v>59</v>
      </c>
      <c r="C36" s="16" t="s">
        <v>81</v>
      </c>
      <c r="D36" s="11">
        <f t="shared" si="1"/>
        <v>0</v>
      </c>
      <c r="E36" s="68"/>
      <c r="F36" s="68"/>
      <c r="G36" s="68"/>
      <c r="H36" s="77"/>
      <c r="I36" s="68"/>
      <c r="J36" s="68"/>
      <c r="K36" s="52">
        <v>2005</v>
      </c>
      <c r="L36" s="23"/>
      <c r="M36" s="96"/>
      <c r="N36" s="97"/>
      <c r="O36" s="45"/>
      <c r="P36" s="45"/>
    </row>
    <row r="37" spans="1:16" s="70" customFormat="1" x14ac:dyDescent="0.15">
      <c r="A37" s="86"/>
      <c r="B37" s="107" t="s">
        <v>104</v>
      </c>
      <c r="C37" s="12" t="s">
        <v>62</v>
      </c>
      <c r="D37" s="11">
        <f t="shared" si="1"/>
        <v>0</v>
      </c>
      <c r="E37" s="68"/>
      <c r="F37" s="68"/>
      <c r="G37" s="68"/>
      <c r="H37" s="68"/>
      <c r="I37" s="41"/>
      <c r="J37" s="68"/>
      <c r="K37" s="19">
        <v>2005</v>
      </c>
      <c r="M37" s="49"/>
      <c r="N37" s="26"/>
      <c r="O37" s="76"/>
      <c r="P37" s="71"/>
    </row>
    <row r="38" spans="1:16" s="70" customFormat="1" x14ac:dyDescent="0.15">
      <c r="A38" s="86"/>
      <c r="B38" s="16" t="s">
        <v>97</v>
      </c>
      <c r="C38" s="16" t="s">
        <v>37</v>
      </c>
      <c r="D38" s="11">
        <f t="shared" si="1"/>
        <v>0</v>
      </c>
      <c r="E38" s="68"/>
      <c r="F38" s="68"/>
      <c r="G38" s="68"/>
      <c r="H38" s="77"/>
      <c r="I38" s="68"/>
      <c r="J38" s="68"/>
      <c r="K38" s="53">
        <v>2006</v>
      </c>
      <c r="M38" s="49"/>
      <c r="N38" s="49"/>
      <c r="O38" s="76"/>
      <c r="P38" s="71"/>
    </row>
    <row r="39" spans="1:16" s="70" customFormat="1" x14ac:dyDescent="0.15">
      <c r="A39" s="86"/>
      <c r="B39" s="118" t="s">
        <v>121</v>
      </c>
      <c r="C39" s="111" t="s">
        <v>18</v>
      </c>
      <c r="D39" s="11">
        <f t="shared" si="1"/>
        <v>0</v>
      </c>
      <c r="E39" s="68"/>
      <c r="F39" s="41"/>
      <c r="G39" s="20"/>
      <c r="H39" s="68"/>
      <c r="I39" s="68"/>
      <c r="J39" s="68"/>
      <c r="K39" s="53">
        <v>2006</v>
      </c>
      <c r="M39" s="49"/>
      <c r="N39" s="26"/>
      <c r="O39" s="76"/>
      <c r="P39" s="7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85" orientation="portrait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A11" sqref="A11"/>
    </sheetView>
  </sheetViews>
  <sheetFormatPr baseColWidth="10" defaultColWidth="8.83203125" defaultRowHeight="13" x14ac:dyDescent="0.15"/>
  <cols>
    <col min="1" max="1" width="4.1640625" customWidth="1"/>
    <col min="2" max="2" width="24.6640625" bestFit="1" customWidth="1"/>
    <col min="3" max="3" width="21.5" bestFit="1" customWidth="1"/>
    <col min="5" max="10" width="6.1640625" customWidth="1"/>
    <col min="11" max="11" width="5.6640625" style="14" customWidth="1"/>
    <col min="13" max="13" width="3.1640625" style="28" customWidth="1"/>
    <col min="14" max="14" width="22" style="28" bestFit="1" customWidth="1"/>
    <col min="15" max="15" width="17.5" style="28" bestFit="1" customWidth="1"/>
    <col min="16" max="16" width="9.1640625" style="28" customWidth="1"/>
  </cols>
  <sheetData>
    <row r="1" spans="1:16" s="5" customFormat="1" ht="20" x14ac:dyDescent="0.2">
      <c r="A1" s="10" t="s">
        <v>134</v>
      </c>
      <c r="B1" s="1"/>
      <c r="C1" s="1"/>
      <c r="D1" s="2"/>
      <c r="E1" s="3"/>
      <c r="F1" s="3"/>
      <c r="G1" s="3"/>
      <c r="H1" s="3"/>
      <c r="I1" s="3"/>
      <c r="J1" s="3"/>
      <c r="K1" s="13"/>
      <c r="M1" s="27"/>
      <c r="N1" s="27"/>
      <c r="O1" s="27"/>
      <c r="P1" s="27"/>
    </row>
    <row r="2" spans="1:16" ht="14" thickBot="1" x14ac:dyDescent="0.2"/>
    <row r="3" spans="1:16" s="5" customFormat="1" ht="17" thickBot="1" x14ac:dyDescent="0.25">
      <c r="A3" s="9"/>
      <c r="B3" s="25" t="s">
        <v>144</v>
      </c>
      <c r="C3" s="6"/>
      <c r="E3" s="7" t="s">
        <v>0</v>
      </c>
      <c r="F3" s="8" t="s">
        <v>1</v>
      </c>
      <c r="G3" s="8" t="s">
        <v>2</v>
      </c>
      <c r="H3" s="8" t="s">
        <v>3</v>
      </c>
      <c r="I3" s="8" t="s">
        <v>4</v>
      </c>
      <c r="J3" s="40" t="s">
        <v>5</v>
      </c>
      <c r="K3" s="13"/>
      <c r="M3" s="27"/>
      <c r="N3" s="27"/>
      <c r="O3" s="27"/>
      <c r="P3" s="27"/>
    </row>
    <row r="4" spans="1:16" s="5" customFormat="1" ht="9.75" customHeight="1" x14ac:dyDescent="0.15">
      <c r="A4" s="9"/>
      <c r="B4" s="6"/>
      <c r="C4" s="6"/>
      <c r="D4" s="15" t="s">
        <v>22</v>
      </c>
      <c r="E4" s="64">
        <v>33</v>
      </c>
      <c r="F4" s="64">
        <v>27</v>
      </c>
      <c r="G4" s="64">
        <v>29</v>
      </c>
      <c r="H4" s="64">
        <v>38</v>
      </c>
      <c r="I4" s="64"/>
      <c r="J4" s="64"/>
      <c r="K4" s="13"/>
      <c r="M4" s="27"/>
      <c r="N4" s="27"/>
      <c r="O4" s="27"/>
      <c r="P4" s="27"/>
    </row>
    <row r="5" spans="1:16" s="5" customFormat="1" ht="9.75" customHeight="1" x14ac:dyDescent="0.15">
      <c r="A5" s="9"/>
      <c r="B5" s="6"/>
      <c r="C5" s="6"/>
      <c r="D5" s="15" t="s">
        <v>23</v>
      </c>
      <c r="E5" s="65">
        <v>2</v>
      </c>
      <c r="F5" s="65">
        <v>2</v>
      </c>
      <c r="G5" s="65">
        <v>2</v>
      </c>
      <c r="H5" s="65">
        <v>3</v>
      </c>
      <c r="I5" s="65"/>
      <c r="J5" s="65"/>
      <c r="K5" s="13"/>
      <c r="M5" s="27"/>
      <c r="N5" s="27"/>
      <c r="O5" s="27"/>
      <c r="P5" s="27"/>
    </row>
    <row r="6" spans="1:16" s="5" customFormat="1" ht="6" customHeight="1" x14ac:dyDescent="0.15">
      <c r="A6" s="9"/>
      <c r="B6" s="6"/>
      <c r="C6" s="6"/>
      <c r="D6" s="2"/>
      <c r="E6" s="3"/>
      <c r="F6" s="3"/>
      <c r="G6" s="3"/>
      <c r="H6" s="3"/>
      <c r="I6" s="3"/>
      <c r="J6" s="3"/>
      <c r="K6" s="13"/>
      <c r="M6" s="27"/>
      <c r="N6" s="27"/>
      <c r="O6" s="27"/>
      <c r="P6" s="27"/>
    </row>
    <row r="7" spans="1:16" s="70" customFormat="1" x14ac:dyDescent="0.15">
      <c r="A7" s="46" t="s">
        <v>0</v>
      </c>
      <c r="B7" s="12" t="s">
        <v>78</v>
      </c>
      <c r="C7" s="16" t="s">
        <v>81</v>
      </c>
      <c r="D7" s="11">
        <f t="shared" ref="D7:D18" si="0">IF(COUNTA(E7:J7)&gt;=1,LARGE(E7:J7,1),0)+IF(COUNTA(E7:J7)&gt;=2,LARGE(E7:J7,2),0)+IF(COUNTA(E7:J7)&gt;=3,LARGE(E7:J7,3),0)+IF(COUNTA(E7:J7)&gt;=4,LARGE(E7:J7,4),0)</f>
        <v>53</v>
      </c>
      <c r="E7" s="68">
        <v>8</v>
      </c>
      <c r="F7" s="68">
        <v>15</v>
      </c>
      <c r="G7" s="68">
        <v>15</v>
      </c>
      <c r="H7" s="77">
        <v>15</v>
      </c>
      <c r="I7" s="68"/>
      <c r="J7" s="68"/>
      <c r="K7" s="53">
        <v>2006</v>
      </c>
      <c r="M7" s="144"/>
      <c r="N7" s="129"/>
      <c r="O7" s="127"/>
      <c r="P7" s="76"/>
    </row>
    <row r="8" spans="1:16" s="70" customFormat="1" x14ac:dyDescent="0.15">
      <c r="A8" s="46" t="s">
        <v>1</v>
      </c>
      <c r="B8" s="12" t="s">
        <v>85</v>
      </c>
      <c r="C8" s="16" t="s">
        <v>83</v>
      </c>
      <c r="D8" s="11">
        <f t="shared" si="0"/>
        <v>42</v>
      </c>
      <c r="E8" s="68">
        <v>10</v>
      </c>
      <c r="F8" s="68">
        <v>10</v>
      </c>
      <c r="G8" s="68">
        <v>10</v>
      </c>
      <c r="H8" s="77">
        <v>12</v>
      </c>
      <c r="I8" s="68"/>
      <c r="J8" s="68"/>
      <c r="K8" s="52">
        <v>2009</v>
      </c>
      <c r="M8" s="144"/>
      <c r="N8" s="96"/>
      <c r="O8" s="97"/>
      <c r="P8" s="76"/>
    </row>
    <row r="9" spans="1:16" s="5" customFormat="1" x14ac:dyDescent="0.15">
      <c r="A9" s="46" t="s">
        <v>2</v>
      </c>
      <c r="B9" s="12" t="s">
        <v>88</v>
      </c>
      <c r="C9" s="16" t="s">
        <v>83</v>
      </c>
      <c r="D9" s="11">
        <f t="shared" si="0"/>
        <v>31.5</v>
      </c>
      <c r="E9" s="68">
        <v>6.5</v>
      </c>
      <c r="F9" s="68">
        <v>7</v>
      </c>
      <c r="G9" s="68">
        <v>8</v>
      </c>
      <c r="H9" s="77">
        <v>10</v>
      </c>
      <c r="I9" s="68"/>
      <c r="J9" s="68"/>
      <c r="K9" s="53">
        <v>2007</v>
      </c>
      <c r="L9" s="27"/>
      <c r="M9" s="144"/>
      <c r="N9" s="129"/>
      <c r="O9" s="127"/>
      <c r="P9" s="76"/>
    </row>
    <row r="10" spans="1:16" s="70" customFormat="1" x14ac:dyDescent="0.15">
      <c r="A10" s="46" t="s">
        <v>3</v>
      </c>
      <c r="B10" s="12" t="s">
        <v>84</v>
      </c>
      <c r="C10" s="16" t="s">
        <v>83</v>
      </c>
      <c r="D10" s="11">
        <f t="shared" si="0"/>
        <v>27</v>
      </c>
      <c r="E10" s="68">
        <v>7</v>
      </c>
      <c r="F10" s="68"/>
      <c r="G10" s="68"/>
      <c r="H10" s="77">
        <v>20</v>
      </c>
      <c r="I10" s="68"/>
      <c r="J10" s="68"/>
      <c r="K10" s="52">
        <v>2008</v>
      </c>
      <c r="M10" s="129"/>
      <c r="N10" s="127"/>
      <c r="O10" s="76"/>
      <c r="P10" s="71"/>
    </row>
    <row r="11" spans="1:16" s="70" customFormat="1" x14ac:dyDescent="0.15">
      <c r="A11" s="46"/>
      <c r="B11" s="16" t="s">
        <v>136</v>
      </c>
      <c r="C11" s="16" t="s">
        <v>83</v>
      </c>
      <c r="D11" s="11">
        <f t="shared" si="0"/>
        <v>27</v>
      </c>
      <c r="E11" s="68">
        <v>5.5</v>
      </c>
      <c r="F11" s="68">
        <v>6.5</v>
      </c>
      <c r="G11" s="68">
        <v>6</v>
      </c>
      <c r="H11" s="77">
        <v>9</v>
      </c>
      <c r="I11" s="68"/>
      <c r="J11" s="41"/>
      <c r="K11" s="52">
        <v>2008</v>
      </c>
      <c r="M11" s="144"/>
      <c r="N11" s="74"/>
      <c r="O11" s="127"/>
      <c r="P11" s="76"/>
    </row>
    <row r="12" spans="1:16" s="70" customFormat="1" x14ac:dyDescent="0.15">
      <c r="A12" s="46" t="s">
        <v>5</v>
      </c>
      <c r="B12" s="12" t="s">
        <v>143</v>
      </c>
      <c r="C12" s="16" t="s">
        <v>83</v>
      </c>
      <c r="D12" s="11">
        <f t="shared" si="0"/>
        <v>23.1</v>
      </c>
      <c r="E12" s="68">
        <v>4.5999999999999996</v>
      </c>
      <c r="F12" s="68">
        <v>6</v>
      </c>
      <c r="G12" s="68">
        <v>5</v>
      </c>
      <c r="H12" s="77">
        <v>7.5</v>
      </c>
      <c r="I12" s="68"/>
      <c r="J12" s="41"/>
      <c r="K12" s="52">
        <v>2009</v>
      </c>
      <c r="M12" s="144"/>
      <c r="N12" s="129"/>
      <c r="O12" s="127"/>
      <c r="P12" s="76"/>
    </row>
    <row r="13" spans="1:16" s="70" customFormat="1" x14ac:dyDescent="0.15">
      <c r="A13" s="46" t="s">
        <v>6</v>
      </c>
      <c r="B13" s="12" t="s">
        <v>130</v>
      </c>
      <c r="C13" s="16" t="s">
        <v>83</v>
      </c>
      <c r="D13" s="11">
        <f t="shared" si="0"/>
        <v>21</v>
      </c>
      <c r="E13" s="68">
        <v>6</v>
      </c>
      <c r="F13" s="68">
        <v>8</v>
      </c>
      <c r="G13" s="68">
        <v>7</v>
      </c>
      <c r="H13" s="77"/>
      <c r="I13" s="68"/>
      <c r="J13" s="41"/>
      <c r="K13" s="53">
        <v>2008</v>
      </c>
      <c r="L13" s="27"/>
      <c r="M13" s="144"/>
      <c r="N13" s="129"/>
      <c r="O13" s="127"/>
      <c r="P13" s="76"/>
    </row>
    <row r="14" spans="1:16" s="70" customFormat="1" x14ac:dyDescent="0.15">
      <c r="A14" s="46" t="s">
        <v>7</v>
      </c>
      <c r="B14" s="12" t="s">
        <v>142</v>
      </c>
      <c r="C14" s="16" t="s">
        <v>83</v>
      </c>
      <c r="D14" s="11">
        <f t="shared" si="0"/>
        <v>18.3</v>
      </c>
      <c r="E14" s="68">
        <v>0</v>
      </c>
      <c r="F14" s="68">
        <v>4.8</v>
      </c>
      <c r="G14" s="68">
        <v>5.5</v>
      </c>
      <c r="H14" s="77">
        <v>8</v>
      </c>
      <c r="I14" s="68"/>
      <c r="J14" s="41"/>
      <c r="K14" s="52">
        <v>2008</v>
      </c>
      <c r="M14" s="49"/>
      <c r="N14" s="26"/>
      <c r="O14" s="76"/>
      <c r="P14" s="71"/>
    </row>
    <row r="15" spans="1:16" s="70" customFormat="1" x14ac:dyDescent="0.15">
      <c r="A15" s="46" t="s">
        <v>9</v>
      </c>
      <c r="B15" s="12" t="s">
        <v>91</v>
      </c>
      <c r="C15" s="16" t="s">
        <v>83</v>
      </c>
      <c r="D15" s="11">
        <f t="shared" si="0"/>
        <v>15</v>
      </c>
      <c r="E15" s="68">
        <v>15</v>
      </c>
      <c r="F15" s="68"/>
      <c r="G15" s="20"/>
      <c r="H15" s="20"/>
      <c r="I15" s="68"/>
      <c r="J15" s="68"/>
      <c r="K15" s="19">
        <v>2007</v>
      </c>
      <c r="M15" s="144"/>
      <c r="N15" s="129"/>
      <c r="O15" s="127"/>
      <c r="P15" s="76"/>
    </row>
    <row r="16" spans="1:16" s="70" customFormat="1" x14ac:dyDescent="0.15">
      <c r="A16" s="46" t="s">
        <v>10</v>
      </c>
      <c r="B16" s="111" t="s">
        <v>153</v>
      </c>
      <c r="C16" s="111" t="s">
        <v>18</v>
      </c>
      <c r="D16" s="11">
        <f t="shared" si="0"/>
        <v>11.5</v>
      </c>
      <c r="E16" s="68"/>
      <c r="F16" s="68">
        <v>5</v>
      </c>
      <c r="G16" s="68">
        <v>6.5</v>
      </c>
      <c r="H16" s="120"/>
      <c r="I16" s="68"/>
      <c r="J16" s="68"/>
      <c r="K16" s="52">
        <v>2005</v>
      </c>
      <c r="M16" s="144"/>
      <c r="N16" s="131"/>
      <c r="O16" s="74"/>
      <c r="P16" s="76"/>
    </row>
    <row r="17" spans="1:16" s="70" customFormat="1" x14ac:dyDescent="0.15">
      <c r="A17" s="46" t="s">
        <v>12</v>
      </c>
      <c r="B17" s="12" t="s">
        <v>140</v>
      </c>
      <c r="C17" s="146" t="s">
        <v>57</v>
      </c>
      <c r="D17" s="11">
        <f t="shared" si="0"/>
        <v>9.8000000000000007</v>
      </c>
      <c r="E17" s="68">
        <v>5</v>
      </c>
      <c r="F17" s="68">
        <v>0</v>
      </c>
      <c r="G17" s="68">
        <v>4.8</v>
      </c>
      <c r="H17" s="77"/>
      <c r="I17" s="68"/>
      <c r="J17" s="41"/>
      <c r="K17" s="52">
        <v>2009</v>
      </c>
      <c r="M17" s="131"/>
      <c r="N17" s="74"/>
      <c r="O17" s="76"/>
      <c r="P17" s="71"/>
    </row>
    <row r="18" spans="1:16" s="70" customFormat="1" x14ac:dyDescent="0.15">
      <c r="A18" s="46" t="s">
        <v>11</v>
      </c>
      <c r="B18" s="12" t="s">
        <v>156</v>
      </c>
      <c r="C18" s="66" t="s">
        <v>83</v>
      </c>
      <c r="D18" s="11">
        <f t="shared" si="0"/>
        <v>0</v>
      </c>
      <c r="E18" s="68"/>
      <c r="F18" s="68">
        <v>0</v>
      </c>
      <c r="G18" s="68">
        <v>0</v>
      </c>
      <c r="H18" s="68">
        <v>0</v>
      </c>
      <c r="I18" s="68"/>
      <c r="J18" s="41"/>
      <c r="K18" s="52">
        <v>2010</v>
      </c>
      <c r="M18" s="71"/>
      <c r="N18" s="71"/>
      <c r="O18" s="71"/>
      <c r="P18" s="71"/>
    </row>
  </sheetData>
  <phoneticPr fontId="11" type="noConversion"/>
  <pageMargins left="0.7" right="0.7" top="0.78740157499999996" bottom="0.78740157499999996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8.83203125" defaultRowHeight="13" x14ac:dyDescent="0.15"/>
  <cols>
    <col min="1" max="1" width="4.1640625" customWidth="1"/>
    <col min="2" max="2" width="24.6640625" bestFit="1" customWidth="1"/>
    <col min="3" max="3" width="21.5" bestFit="1" customWidth="1"/>
    <col min="5" max="10" width="6.1640625" customWidth="1"/>
    <col min="11" max="11" width="5.5" customWidth="1"/>
    <col min="12" max="12" width="9.1640625" style="28" customWidth="1"/>
    <col min="13" max="13" width="4.1640625" style="28" customWidth="1"/>
    <col min="14" max="14" width="20.6640625" style="28" customWidth="1"/>
    <col min="15" max="15" width="21.83203125" style="28" bestFit="1" customWidth="1"/>
    <col min="16" max="16" width="9.1640625" style="28" customWidth="1"/>
  </cols>
  <sheetData>
    <row r="1" spans="1:16" s="5" customFormat="1" ht="20" x14ac:dyDescent="0.2">
      <c r="A1" s="10" t="s">
        <v>134</v>
      </c>
      <c r="B1" s="1"/>
      <c r="C1" s="1"/>
      <c r="D1" s="2"/>
      <c r="E1" s="3"/>
      <c r="F1" s="3"/>
      <c r="G1" s="3"/>
      <c r="H1" s="3"/>
      <c r="I1" s="3"/>
      <c r="J1" s="3"/>
      <c r="K1" s="3"/>
      <c r="L1" s="27"/>
      <c r="M1" s="27"/>
      <c r="N1" s="27"/>
      <c r="O1" s="27"/>
      <c r="P1" s="27"/>
    </row>
    <row r="2" spans="1:16" ht="14" thickBot="1" x14ac:dyDescent="0.2"/>
    <row r="3" spans="1:16" s="5" customFormat="1" ht="17" thickBot="1" x14ac:dyDescent="0.25">
      <c r="A3" s="9"/>
      <c r="B3" s="25" t="s">
        <v>21</v>
      </c>
      <c r="C3" s="6"/>
      <c r="E3" s="7" t="s">
        <v>0</v>
      </c>
      <c r="F3" s="8" t="s">
        <v>1</v>
      </c>
      <c r="G3" s="8" t="s">
        <v>2</v>
      </c>
      <c r="H3" s="8" t="s">
        <v>3</v>
      </c>
      <c r="I3" s="8" t="s">
        <v>4</v>
      </c>
      <c r="J3" s="40" t="s">
        <v>5</v>
      </c>
      <c r="K3" s="42"/>
      <c r="L3" s="27"/>
      <c r="M3" s="27"/>
      <c r="N3" s="27"/>
      <c r="O3" s="27"/>
      <c r="P3" s="27"/>
    </row>
    <row r="4" spans="1:16" s="5" customFormat="1" ht="9.75" customHeight="1" x14ac:dyDescent="0.15">
      <c r="A4" s="9"/>
      <c r="B4" s="6"/>
      <c r="C4" s="6"/>
      <c r="D4" s="15" t="s">
        <v>22</v>
      </c>
      <c r="E4" s="64">
        <v>30</v>
      </c>
      <c r="F4" s="64">
        <v>45</v>
      </c>
      <c r="G4" s="64">
        <v>59</v>
      </c>
      <c r="H4" s="64">
        <v>64</v>
      </c>
      <c r="I4" s="64"/>
      <c r="J4" s="64"/>
      <c r="K4" s="43"/>
      <c r="L4" s="27"/>
      <c r="M4" s="27"/>
      <c r="N4" s="27"/>
      <c r="O4" s="27"/>
      <c r="P4" s="27"/>
    </row>
    <row r="5" spans="1:16" s="5" customFormat="1" ht="9.75" customHeight="1" x14ac:dyDescent="0.15">
      <c r="A5" s="9"/>
      <c r="B5" s="6"/>
      <c r="C5" s="6"/>
      <c r="D5" s="15" t="s">
        <v>23</v>
      </c>
      <c r="E5" s="65">
        <v>2</v>
      </c>
      <c r="F5" s="65">
        <v>3</v>
      </c>
      <c r="G5" s="65">
        <v>4</v>
      </c>
      <c r="H5" s="65">
        <v>4</v>
      </c>
      <c r="I5" s="65"/>
      <c r="J5" s="65"/>
      <c r="K5" s="43"/>
      <c r="L5" s="27"/>
      <c r="M5" s="27"/>
      <c r="N5" s="27"/>
      <c r="O5" s="27"/>
      <c r="P5" s="27"/>
    </row>
    <row r="6" spans="1:16" s="5" customFormat="1" ht="6" customHeight="1" x14ac:dyDescent="0.15">
      <c r="A6" s="9"/>
      <c r="B6" s="6"/>
      <c r="C6" s="6"/>
      <c r="D6" s="2"/>
      <c r="E6" s="4"/>
      <c r="F6" s="3"/>
      <c r="G6" s="3"/>
      <c r="H6" s="3"/>
      <c r="I6" s="3"/>
      <c r="J6" s="3"/>
      <c r="K6" s="44"/>
      <c r="L6" s="27"/>
      <c r="M6" s="27"/>
      <c r="N6" s="27"/>
      <c r="O6" s="27"/>
      <c r="P6" s="27"/>
    </row>
    <row r="7" spans="1:16" s="38" customFormat="1" x14ac:dyDescent="0.15">
      <c r="A7" s="46" t="s">
        <v>0</v>
      </c>
      <c r="B7" s="59" t="s">
        <v>72</v>
      </c>
      <c r="C7" s="59" t="s">
        <v>37</v>
      </c>
      <c r="D7" s="11">
        <f t="shared" ref="D7:D33" si="0">IF(COUNTA(E7:J7)&gt;=1,LARGE(E7:J7,1),0)+IF(COUNTA(E7:J7)&gt;=2,LARGE(E7:J7,2),0)+IF(COUNTA(E7:J7)&gt;=3,LARGE(E7:J7,3),0)+IF(COUNTA(E7:J7)&gt;=4,LARGE(E7:J7,4),0)</f>
        <v>95</v>
      </c>
      <c r="E7" s="68">
        <v>15</v>
      </c>
      <c r="F7" s="68">
        <v>20</v>
      </c>
      <c r="G7" s="68">
        <v>30</v>
      </c>
      <c r="H7" s="77">
        <v>30</v>
      </c>
      <c r="I7" s="68"/>
      <c r="J7" s="68"/>
      <c r="K7" s="19">
        <v>2005</v>
      </c>
      <c r="L7" s="70"/>
      <c r="M7" s="144"/>
      <c r="N7" s="98"/>
      <c r="O7" s="98"/>
      <c r="P7" s="76"/>
    </row>
    <row r="8" spans="1:16" s="38" customFormat="1" x14ac:dyDescent="0.15">
      <c r="A8" s="46" t="s">
        <v>1</v>
      </c>
      <c r="B8" s="36" t="s">
        <v>73</v>
      </c>
      <c r="C8" s="36" t="s">
        <v>57</v>
      </c>
      <c r="D8" s="11">
        <f t="shared" si="0"/>
        <v>65</v>
      </c>
      <c r="E8" s="68">
        <v>10</v>
      </c>
      <c r="F8" s="68">
        <v>15</v>
      </c>
      <c r="G8" s="68">
        <v>20</v>
      </c>
      <c r="H8" s="77">
        <v>20</v>
      </c>
      <c r="I8" s="68"/>
      <c r="J8" s="68"/>
      <c r="K8" s="19">
        <v>2003</v>
      </c>
      <c r="L8" s="70"/>
      <c r="M8" s="144"/>
      <c r="N8" s="21"/>
      <c r="O8" s="21"/>
      <c r="P8" s="76"/>
    </row>
    <row r="9" spans="1:16" s="38" customFormat="1" x14ac:dyDescent="0.15">
      <c r="A9" s="46" t="s">
        <v>2</v>
      </c>
      <c r="B9" s="16" t="s">
        <v>92</v>
      </c>
      <c r="C9" s="16" t="s">
        <v>37</v>
      </c>
      <c r="D9" s="11">
        <f t="shared" si="0"/>
        <v>54</v>
      </c>
      <c r="E9" s="68">
        <v>8</v>
      </c>
      <c r="F9" s="68">
        <v>12</v>
      </c>
      <c r="G9" s="68">
        <v>17</v>
      </c>
      <c r="H9" s="77">
        <v>17</v>
      </c>
      <c r="I9" s="68"/>
      <c r="J9" s="68"/>
      <c r="K9" s="19">
        <v>2007</v>
      </c>
      <c r="L9" s="70"/>
      <c r="M9" s="144"/>
      <c r="N9" s="127"/>
      <c r="O9" s="74"/>
      <c r="P9" s="76"/>
    </row>
    <row r="10" spans="1:16" s="60" customFormat="1" x14ac:dyDescent="0.15">
      <c r="A10" s="46" t="s">
        <v>3</v>
      </c>
      <c r="B10" s="12" t="s">
        <v>87</v>
      </c>
      <c r="C10" s="16" t="s">
        <v>83</v>
      </c>
      <c r="D10" s="11">
        <f t="shared" si="0"/>
        <v>41</v>
      </c>
      <c r="E10" s="68">
        <v>7</v>
      </c>
      <c r="F10" s="68">
        <v>8</v>
      </c>
      <c r="G10" s="68">
        <v>13</v>
      </c>
      <c r="H10" s="77">
        <v>13</v>
      </c>
      <c r="I10" s="68"/>
      <c r="J10" s="68"/>
      <c r="K10" s="53">
        <v>2009</v>
      </c>
      <c r="L10" s="27"/>
      <c r="M10" s="144"/>
      <c r="N10" s="128"/>
      <c r="O10" s="26"/>
      <c r="P10" s="76"/>
    </row>
    <row r="11" spans="1:16" s="38" customFormat="1" x14ac:dyDescent="0.15">
      <c r="A11" s="46" t="s">
        <v>4</v>
      </c>
      <c r="B11" s="113" t="s">
        <v>111</v>
      </c>
      <c r="C11" s="16" t="s">
        <v>18</v>
      </c>
      <c r="D11" s="11">
        <f t="shared" si="0"/>
        <v>40</v>
      </c>
      <c r="E11" s="68"/>
      <c r="F11" s="68">
        <v>10</v>
      </c>
      <c r="G11" s="68">
        <v>15</v>
      </c>
      <c r="H11" s="77">
        <v>15</v>
      </c>
      <c r="I11" s="68"/>
      <c r="J11" s="68"/>
      <c r="K11" s="53">
        <v>2004</v>
      </c>
      <c r="L11" s="70"/>
      <c r="M11" s="144"/>
      <c r="N11" s="129"/>
      <c r="O11" s="127"/>
      <c r="P11" s="76"/>
    </row>
    <row r="12" spans="1:16" s="5" customFormat="1" x14ac:dyDescent="0.15">
      <c r="A12" s="46" t="s">
        <v>5</v>
      </c>
      <c r="B12" s="113" t="s">
        <v>112</v>
      </c>
      <c r="C12" s="16" t="s">
        <v>18</v>
      </c>
      <c r="D12" s="11">
        <f t="shared" si="0"/>
        <v>31.5</v>
      </c>
      <c r="E12" s="68"/>
      <c r="F12" s="68">
        <v>7.5</v>
      </c>
      <c r="G12" s="68">
        <v>12</v>
      </c>
      <c r="H12" s="77">
        <v>12</v>
      </c>
      <c r="I12" s="68"/>
      <c r="J12" s="68"/>
      <c r="K12" s="53">
        <v>2007</v>
      </c>
      <c r="L12" s="70"/>
      <c r="M12" s="144"/>
      <c r="N12" s="130"/>
      <c r="O12" s="74"/>
      <c r="P12" s="76"/>
    </row>
    <row r="13" spans="1:16" s="38" customFormat="1" x14ac:dyDescent="0.15">
      <c r="A13" s="46" t="s">
        <v>6</v>
      </c>
      <c r="B13" s="16" t="s">
        <v>149</v>
      </c>
      <c r="C13" s="16" t="s">
        <v>37</v>
      </c>
      <c r="D13" s="11">
        <f t="shared" si="0"/>
        <v>27.25</v>
      </c>
      <c r="E13" s="68"/>
      <c r="F13" s="68">
        <v>6.25</v>
      </c>
      <c r="G13" s="68">
        <v>10</v>
      </c>
      <c r="H13" s="77">
        <v>11</v>
      </c>
      <c r="I13" s="68"/>
      <c r="J13" s="68"/>
      <c r="K13" s="53">
        <v>2006</v>
      </c>
      <c r="L13" s="70"/>
      <c r="M13" s="144"/>
      <c r="N13" s="97"/>
      <c r="O13" s="97"/>
      <c r="P13" s="76"/>
    </row>
    <row r="14" spans="1:16" s="38" customFormat="1" x14ac:dyDescent="0.15">
      <c r="A14" s="46" t="s">
        <v>7</v>
      </c>
      <c r="B14" s="16" t="s">
        <v>150</v>
      </c>
      <c r="C14" s="16" t="s">
        <v>83</v>
      </c>
      <c r="D14" s="11">
        <f t="shared" si="0"/>
        <v>26.5</v>
      </c>
      <c r="E14" s="68"/>
      <c r="F14" s="68">
        <v>6</v>
      </c>
      <c r="G14" s="68">
        <v>11</v>
      </c>
      <c r="H14" s="77">
        <v>9.5</v>
      </c>
      <c r="I14" s="68"/>
      <c r="J14" s="68"/>
      <c r="K14" s="53">
        <v>2007</v>
      </c>
      <c r="L14" s="70"/>
      <c r="M14" s="144"/>
      <c r="N14" s="131"/>
      <c r="O14" s="74"/>
      <c r="P14" s="76"/>
    </row>
    <row r="15" spans="1:16" s="70" customFormat="1" x14ac:dyDescent="0.15">
      <c r="A15" s="46" t="s">
        <v>9</v>
      </c>
      <c r="B15" s="12" t="s">
        <v>137</v>
      </c>
      <c r="C15" s="16" t="s">
        <v>83</v>
      </c>
      <c r="D15" s="11">
        <f t="shared" si="0"/>
        <v>25.75</v>
      </c>
      <c r="E15" s="68">
        <v>5</v>
      </c>
      <c r="F15" s="68">
        <v>5</v>
      </c>
      <c r="G15" s="68">
        <v>8.5</v>
      </c>
      <c r="H15" s="77">
        <v>7.25</v>
      </c>
      <c r="I15" s="68"/>
      <c r="J15" s="41"/>
      <c r="K15" s="52">
        <v>2007</v>
      </c>
      <c r="M15" s="144"/>
      <c r="N15" s="97"/>
      <c r="O15" s="97"/>
      <c r="P15" s="76"/>
    </row>
    <row r="16" spans="1:16" s="70" customFormat="1" x14ac:dyDescent="0.15">
      <c r="A16" s="46" t="s">
        <v>10</v>
      </c>
      <c r="B16" s="12" t="s">
        <v>147</v>
      </c>
      <c r="C16" s="16" t="s">
        <v>37</v>
      </c>
      <c r="D16" s="11">
        <f t="shared" si="0"/>
        <v>25.5</v>
      </c>
      <c r="E16" s="68"/>
      <c r="F16" s="68">
        <v>7</v>
      </c>
      <c r="G16" s="68">
        <v>9.5</v>
      </c>
      <c r="H16" s="77">
        <v>9</v>
      </c>
      <c r="I16" s="68"/>
      <c r="J16" s="41"/>
      <c r="K16" s="52">
        <v>2009</v>
      </c>
      <c r="M16" s="144"/>
      <c r="N16" s="131"/>
      <c r="O16" s="74"/>
      <c r="P16" s="76"/>
    </row>
    <row r="17" spans="1:16" s="70" customFormat="1" x14ac:dyDescent="0.15">
      <c r="A17" s="46" t="s">
        <v>12</v>
      </c>
      <c r="B17" s="12" t="s">
        <v>141</v>
      </c>
      <c r="C17" s="16" t="s">
        <v>83</v>
      </c>
      <c r="D17" s="11">
        <f t="shared" si="0"/>
        <v>22.55</v>
      </c>
      <c r="E17" s="68">
        <v>4.5</v>
      </c>
      <c r="F17" s="68">
        <v>4.9000000000000004</v>
      </c>
      <c r="G17" s="68">
        <v>7.25</v>
      </c>
      <c r="H17" s="77">
        <v>5.9</v>
      </c>
      <c r="I17" s="68"/>
      <c r="J17" s="41"/>
      <c r="K17" s="52">
        <v>2011</v>
      </c>
      <c r="M17" s="144"/>
      <c r="N17" s="74"/>
      <c r="O17" s="74"/>
      <c r="P17" s="76"/>
    </row>
    <row r="18" spans="1:16" s="70" customFormat="1" x14ac:dyDescent="0.15">
      <c r="A18" s="46" t="s">
        <v>11</v>
      </c>
      <c r="B18" s="16" t="s">
        <v>151</v>
      </c>
      <c r="C18" s="16" t="s">
        <v>37</v>
      </c>
      <c r="D18" s="11">
        <f t="shared" si="0"/>
        <v>22.5</v>
      </c>
      <c r="E18" s="68"/>
      <c r="F18" s="68">
        <v>5.75</v>
      </c>
      <c r="G18" s="68">
        <v>9</v>
      </c>
      <c r="H18" s="77">
        <v>7.75</v>
      </c>
      <c r="I18" s="68"/>
      <c r="J18" s="41"/>
      <c r="K18" s="52">
        <v>2008</v>
      </c>
      <c r="M18" s="144"/>
      <c r="N18" s="129"/>
      <c r="O18" s="74"/>
      <c r="P18" s="76"/>
    </row>
    <row r="19" spans="1:16" s="70" customFormat="1" x14ac:dyDescent="0.15">
      <c r="A19" s="46" t="s">
        <v>17</v>
      </c>
      <c r="B19" s="12" t="s">
        <v>135</v>
      </c>
      <c r="C19" s="16" t="s">
        <v>37</v>
      </c>
      <c r="D19" s="11">
        <f t="shared" si="0"/>
        <v>20</v>
      </c>
      <c r="E19" s="68">
        <v>5.5</v>
      </c>
      <c r="F19" s="68">
        <v>6.5</v>
      </c>
      <c r="G19" s="68"/>
      <c r="H19" s="77">
        <v>8</v>
      </c>
      <c r="I19" s="68"/>
      <c r="J19" s="41"/>
      <c r="K19" s="19">
        <v>2008</v>
      </c>
      <c r="M19" s="144"/>
      <c r="N19" s="97"/>
      <c r="O19" s="98"/>
      <c r="P19" s="76"/>
    </row>
    <row r="20" spans="1:16" s="70" customFormat="1" x14ac:dyDescent="0.15">
      <c r="A20" s="46" t="s">
        <v>14</v>
      </c>
      <c r="B20" s="16" t="s">
        <v>86</v>
      </c>
      <c r="C20" s="36" t="s">
        <v>57</v>
      </c>
      <c r="D20" s="11">
        <f t="shared" si="0"/>
        <v>19.5</v>
      </c>
      <c r="E20" s="68">
        <v>6.5</v>
      </c>
      <c r="F20" s="68">
        <v>5.5</v>
      </c>
      <c r="G20" s="68"/>
      <c r="H20" s="77">
        <v>7.5</v>
      </c>
      <c r="I20" s="68"/>
      <c r="J20" s="18"/>
      <c r="K20" s="19">
        <v>2005</v>
      </c>
      <c r="M20" s="144"/>
      <c r="N20" s="129"/>
      <c r="O20" s="127"/>
      <c r="P20" s="76"/>
    </row>
    <row r="21" spans="1:16" s="70" customFormat="1" x14ac:dyDescent="0.15">
      <c r="A21" s="46" t="s">
        <v>15</v>
      </c>
      <c r="B21" s="16" t="s">
        <v>167</v>
      </c>
      <c r="C21" s="36" t="s">
        <v>57</v>
      </c>
      <c r="D21" s="11">
        <f t="shared" si="0"/>
        <v>19.350000000000001</v>
      </c>
      <c r="E21" s="68"/>
      <c r="F21" s="68">
        <v>4.55</v>
      </c>
      <c r="G21" s="68">
        <v>8</v>
      </c>
      <c r="H21" s="77">
        <v>6.8</v>
      </c>
      <c r="I21" s="68"/>
      <c r="J21" s="68"/>
      <c r="K21" s="53">
        <v>2007</v>
      </c>
      <c r="M21" s="144"/>
      <c r="N21" s="74"/>
      <c r="O21" s="74"/>
      <c r="P21" s="76"/>
    </row>
    <row r="22" spans="1:16" s="70" customFormat="1" x14ac:dyDescent="0.15">
      <c r="A22" s="46" t="s">
        <v>16</v>
      </c>
      <c r="B22" s="12" t="s">
        <v>93</v>
      </c>
      <c r="C22" s="36" t="s">
        <v>57</v>
      </c>
      <c r="D22" s="11">
        <f t="shared" si="0"/>
        <v>17.45</v>
      </c>
      <c r="E22" s="68">
        <v>6</v>
      </c>
      <c r="F22" s="68">
        <v>5.25</v>
      </c>
      <c r="G22" s="68"/>
      <c r="H22" s="77">
        <v>6.2</v>
      </c>
      <c r="I22" s="68"/>
      <c r="J22" s="18"/>
      <c r="K22" s="19">
        <v>2007</v>
      </c>
      <c r="M22" s="144"/>
      <c r="N22" s="127"/>
      <c r="O22" s="132"/>
      <c r="P22" s="76"/>
    </row>
    <row r="23" spans="1:16" s="70" customFormat="1" x14ac:dyDescent="0.15">
      <c r="A23" s="46" t="s">
        <v>107</v>
      </c>
      <c r="B23" s="12" t="s">
        <v>148</v>
      </c>
      <c r="C23" s="16" t="s">
        <v>39</v>
      </c>
      <c r="D23" s="11">
        <f t="shared" si="0"/>
        <v>16.75</v>
      </c>
      <c r="E23" s="68"/>
      <c r="F23" s="68">
        <v>6.75</v>
      </c>
      <c r="G23" s="68"/>
      <c r="H23" s="77">
        <v>10</v>
      </c>
      <c r="I23" s="68"/>
      <c r="J23" s="41"/>
      <c r="K23" s="52">
        <v>2009</v>
      </c>
      <c r="M23" s="144"/>
      <c r="N23" s="131"/>
      <c r="O23" s="132"/>
      <c r="P23" s="76"/>
    </row>
    <row r="24" spans="1:16" s="70" customFormat="1" x14ac:dyDescent="0.15">
      <c r="A24" s="46" t="s">
        <v>108</v>
      </c>
      <c r="B24" s="136" t="s">
        <v>166</v>
      </c>
      <c r="C24" s="136" t="s">
        <v>57</v>
      </c>
      <c r="D24" s="11">
        <f t="shared" si="0"/>
        <v>14.5</v>
      </c>
      <c r="E24" s="68"/>
      <c r="F24" s="68"/>
      <c r="G24" s="68">
        <v>7.5</v>
      </c>
      <c r="H24" s="77">
        <v>7</v>
      </c>
      <c r="I24" s="68"/>
      <c r="J24" s="68"/>
      <c r="K24" s="53">
        <v>2007</v>
      </c>
      <c r="M24" s="144"/>
      <c r="N24" s="129"/>
      <c r="O24" s="127"/>
      <c r="P24" s="76"/>
    </row>
    <row r="25" spans="1:16" s="70" customFormat="1" x14ac:dyDescent="0.15">
      <c r="A25" s="46" t="s">
        <v>109</v>
      </c>
      <c r="B25" s="16" t="s">
        <v>152</v>
      </c>
      <c r="C25" s="16" t="s">
        <v>37</v>
      </c>
      <c r="D25" s="11">
        <f t="shared" si="0"/>
        <v>13.2</v>
      </c>
      <c r="E25" s="68"/>
      <c r="F25" s="68">
        <v>4.7</v>
      </c>
      <c r="G25" s="68"/>
      <c r="H25" s="77">
        <v>8.5</v>
      </c>
      <c r="I25" s="68"/>
      <c r="J25" s="68"/>
      <c r="K25" s="52">
        <v>2005</v>
      </c>
      <c r="M25" s="144"/>
      <c r="N25" s="129"/>
      <c r="O25" s="127"/>
      <c r="P25" s="76"/>
    </row>
    <row r="26" spans="1:16" s="70" customFormat="1" x14ac:dyDescent="0.15">
      <c r="A26" s="46" t="s">
        <v>110</v>
      </c>
      <c r="B26" s="16" t="s">
        <v>154</v>
      </c>
      <c r="C26" s="16" t="s">
        <v>83</v>
      </c>
      <c r="D26" s="11">
        <f t="shared" si="0"/>
        <v>11.6</v>
      </c>
      <c r="E26" s="68"/>
      <c r="F26" s="68">
        <v>4.5999999999999996</v>
      </c>
      <c r="G26" s="68">
        <v>7</v>
      </c>
      <c r="H26" s="68"/>
      <c r="I26" s="68"/>
      <c r="J26" s="68"/>
      <c r="K26" s="53">
        <v>2007</v>
      </c>
      <c r="M26" s="144"/>
      <c r="N26" s="137"/>
      <c r="O26" s="132"/>
      <c r="P26" s="76"/>
    </row>
    <row r="27" spans="1:16" s="70" customFormat="1" x14ac:dyDescent="0.15">
      <c r="A27" s="46" t="s">
        <v>115</v>
      </c>
      <c r="B27" s="16" t="s">
        <v>157</v>
      </c>
      <c r="C27" s="36" t="s">
        <v>57</v>
      </c>
      <c r="D27" s="11">
        <f t="shared" si="0"/>
        <v>11.399999999999999</v>
      </c>
      <c r="E27" s="68"/>
      <c r="F27" s="68">
        <v>4.8</v>
      </c>
      <c r="G27" s="68"/>
      <c r="H27" s="77">
        <v>6.6</v>
      </c>
      <c r="I27" s="68"/>
      <c r="J27" s="68"/>
      <c r="K27" s="53">
        <v>2007</v>
      </c>
      <c r="M27" s="144"/>
      <c r="N27" s="97"/>
      <c r="O27" s="97"/>
      <c r="P27" s="76"/>
    </row>
    <row r="28" spans="1:16" s="70" customFormat="1" x14ac:dyDescent="0.15">
      <c r="A28" s="46" t="s">
        <v>116</v>
      </c>
      <c r="B28" s="12" t="s">
        <v>138</v>
      </c>
      <c r="C28" s="16" t="s">
        <v>83</v>
      </c>
      <c r="D28" s="11">
        <f t="shared" si="0"/>
        <v>11.2</v>
      </c>
      <c r="E28" s="68">
        <v>4.8</v>
      </c>
      <c r="F28" s="41"/>
      <c r="G28" s="68"/>
      <c r="H28" s="77">
        <v>6.4</v>
      </c>
      <c r="I28" s="68"/>
      <c r="J28" s="41"/>
      <c r="K28" s="52">
        <v>2011</v>
      </c>
      <c r="M28" s="144"/>
      <c r="N28" s="74"/>
      <c r="O28" s="74"/>
      <c r="P28" s="76"/>
    </row>
    <row r="29" spans="1:16" s="70" customFormat="1" x14ac:dyDescent="0.15">
      <c r="A29" s="46" t="s">
        <v>160</v>
      </c>
      <c r="B29" s="36" t="s">
        <v>146</v>
      </c>
      <c r="C29" s="36" t="s">
        <v>57</v>
      </c>
      <c r="D29" s="11">
        <f t="shared" si="0"/>
        <v>9</v>
      </c>
      <c r="E29" s="68"/>
      <c r="F29" s="68">
        <v>9</v>
      </c>
      <c r="G29" s="68"/>
      <c r="H29" s="68"/>
      <c r="I29" s="68"/>
      <c r="J29" s="68"/>
      <c r="K29" s="53">
        <v>2004</v>
      </c>
      <c r="M29" s="144"/>
      <c r="N29" s="74"/>
      <c r="O29" s="132"/>
      <c r="P29" s="76"/>
    </row>
    <row r="30" spans="1:16" s="70" customFormat="1" x14ac:dyDescent="0.15">
      <c r="A30" s="46" t="s">
        <v>117</v>
      </c>
      <c r="B30" s="16" t="s">
        <v>172</v>
      </c>
      <c r="C30" s="16" t="s">
        <v>37</v>
      </c>
      <c r="D30" s="11">
        <f t="shared" si="0"/>
        <v>6.1</v>
      </c>
      <c r="E30" s="68"/>
      <c r="F30" s="68"/>
      <c r="G30" s="68"/>
      <c r="H30" s="77">
        <v>6.1</v>
      </c>
      <c r="I30" s="68"/>
      <c r="J30" s="41"/>
      <c r="K30" s="52">
        <v>2009</v>
      </c>
      <c r="L30" s="71"/>
      <c r="M30" s="71"/>
      <c r="N30" s="71"/>
      <c r="O30" s="71"/>
      <c r="P30" s="71"/>
    </row>
    <row r="31" spans="1:16" s="70" customFormat="1" x14ac:dyDescent="0.15">
      <c r="A31" s="46" t="s">
        <v>169</v>
      </c>
      <c r="B31" s="111" t="s">
        <v>173</v>
      </c>
      <c r="C31" s="111" t="s">
        <v>37</v>
      </c>
      <c r="D31" s="11">
        <f t="shared" si="0"/>
        <v>6</v>
      </c>
      <c r="E31" s="68"/>
      <c r="F31" s="68"/>
      <c r="G31" s="68"/>
      <c r="H31" s="77">
        <v>6</v>
      </c>
      <c r="I31" s="68"/>
      <c r="J31" s="41"/>
      <c r="K31" s="52">
        <v>2005</v>
      </c>
      <c r="L31" s="71"/>
      <c r="M31" s="71"/>
      <c r="N31" s="71"/>
      <c r="O31" s="71"/>
      <c r="P31" s="71"/>
    </row>
    <row r="32" spans="1:16" s="70" customFormat="1" x14ac:dyDescent="0.15">
      <c r="A32" s="46" t="s">
        <v>123</v>
      </c>
      <c r="B32" s="12" t="s">
        <v>139</v>
      </c>
      <c r="C32" s="16" t="s">
        <v>83</v>
      </c>
      <c r="D32" s="11">
        <f t="shared" si="0"/>
        <v>4.5999999999999996</v>
      </c>
      <c r="E32" s="68">
        <v>4.5999999999999996</v>
      </c>
      <c r="F32" s="41"/>
      <c r="G32" s="68">
        <v>0</v>
      </c>
      <c r="H32" s="77"/>
      <c r="I32" s="68"/>
      <c r="J32" s="41"/>
      <c r="K32" s="52">
        <v>2010</v>
      </c>
      <c r="M32" s="49"/>
      <c r="N32" s="26"/>
      <c r="O32" s="76"/>
      <c r="P32" s="71"/>
    </row>
    <row r="33" spans="1:16" s="70" customFormat="1" x14ac:dyDescent="0.15">
      <c r="A33" s="46" t="s">
        <v>170</v>
      </c>
      <c r="B33" s="16" t="s">
        <v>155</v>
      </c>
      <c r="C33" s="16" t="s">
        <v>83</v>
      </c>
      <c r="D33" s="11">
        <f t="shared" si="0"/>
        <v>4.5</v>
      </c>
      <c r="E33" s="68"/>
      <c r="F33" s="68">
        <v>4.5</v>
      </c>
      <c r="G33" s="68"/>
      <c r="H33" s="77"/>
      <c r="I33" s="68"/>
      <c r="J33" s="41"/>
      <c r="K33" s="52">
        <v>2008</v>
      </c>
      <c r="L33" s="71"/>
      <c r="M33" s="71"/>
      <c r="N33" s="71"/>
      <c r="O33" s="71"/>
      <c r="P33" s="71"/>
    </row>
    <row r="35" spans="1:16" x14ac:dyDescent="0.15">
      <c r="L35"/>
      <c r="M35" s="49"/>
      <c r="N35" s="26"/>
    </row>
    <row r="36" spans="1:16" x14ac:dyDescent="0.15">
      <c r="A36" s="46"/>
      <c r="B36" s="115" t="s">
        <v>113</v>
      </c>
      <c r="C36" s="111" t="s">
        <v>18</v>
      </c>
      <c r="D36" s="11">
        <f t="shared" ref="D36:D49" si="1">IF(COUNTA(E36:J36)&gt;=1,LARGE(E36:J36,1),0)+IF(COUNTA(E36:J36)&gt;=2,LARGE(E36:J36,2),0)+IF(COUNTA(E36:J36)&gt;=3,LARGE(E36:J36,3),0)+IF(COUNTA(E36:J36)&gt;=4,LARGE(E36:J36,4),0)</f>
        <v>0</v>
      </c>
      <c r="E36" s="88"/>
      <c r="F36" s="88"/>
      <c r="G36" s="68"/>
      <c r="H36" s="88"/>
      <c r="I36" s="88"/>
      <c r="J36" s="88"/>
      <c r="K36" s="53">
        <v>2004</v>
      </c>
      <c r="L36"/>
    </row>
    <row r="37" spans="1:16" x14ac:dyDescent="0.15">
      <c r="A37" s="46"/>
      <c r="B37" s="113" t="s">
        <v>114</v>
      </c>
      <c r="C37" s="16" t="s">
        <v>18</v>
      </c>
      <c r="D37" s="11">
        <f t="shared" si="1"/>
        <v>0</v>
      </c>
      <c r="E37" s="88"/>
      <c r="F37" s="88"/>
      <c r="G37" s="68"/>
      <c r="H37" s="88"/>
      <c r="I37" s="88"/>
      <c r="J37" s="88"/>
      <c r="K37" s="53">
        <v>2004</v>
      </c>
      <c r="L37" s="70"/>
      <c r="M37" s="26"/>
      <c r="N37" s="21"/>
      <c r="O37" s="76"/>
      <c r="P37" s="71"/>
    </row>
    <row r="38" spans="1:16" x14ac:dyDescent="0.15">
      <c r="A38" s="46"/>
      <c r="B38" s="118" t="s">
        <v>129</v>
      </c>
      <c r="C38" s="111" t="s">
        <v>18</v>
      </c>
      <c r="D38" s="11">
        <f t="shared" si="1"/>
        <v>0</v>
      </c>
      <c r="E38" s="68"/>
      <c r="F38" s="41"/>
      <c r="G38" s="20"/>
      <c r="H38" s="68"/>
      <c r="I38" s="68"/>
      <c r="J38" s="110"/>
      <c r="K38" s="53">
        <v>2006</v>
      </c>
      <c r="L38" s="70"/>
      <c r="M38" s="26"/>
      <c r="N38" s="21"/>
      <c r="O38" s="76"/>
      <c r="P38" s="71"/>
    </row>
    <row r="39" spans="1:16" x14ac:dyDescent="0.15">
      <c r="A39" s="46"/>
      <c r="B39" s="107" t="s">
        <v>120</v>
      </c>
      <c r="C39" s="16" t="s">
        <v>18</v>
      </c>
      <c r="D39" s="11">
        <f t="shared" si="1"/>
        <v>0</v>
      </c>
      <c r="E39" s="68"/>
      <c r="F39" s="68"/>
      <c r="G39" s="68"/>
      <c r="H39" s="68"/>
      <c r="I39" s="68"/>
      <c r="J39" s="68"/>
      <c r="K39" s="52">
        <v>2005</v>
      </c>
      <c r="L39" s="70"/>
      <c r="M39" s="49"/>
      <c r="N39" s="26"/>
      <c r="O39" s="76"/>
      <c r="P39" s="71"/>
    </row>
    <row r="40" spans="1:16" s="70" customFormat="1" x14ac:dyDescent="0.15">
      <c r="A40" s="46"/>
      <c r="B40" s="17" t="s">
        <v>77</v>
      </c>
      <c r="C40" s="17" t="s">
        <v>57</v>
      </c>
      <c r="D40" s="11">
        <f t="shared" si="1"/>
        <v>0</v>
      </c>
      <c r="E40" s="68"/>
      <c r="F40" s="68"/>
      <c r="G40" s="68"/>
      <c r="H40" s="77"/>
      <c r="I40" s="39"/>
      <c r="J40" s="39"/>
      <c r="K40" s="19">
        <v>2002</v>
      </c>
      <c r="M40" s="49"/>
      <c r="N40" s="26"/>
      <c r="O40" s="76"/>
      <c r="P40" s="71"/>
    </row>
    <row r="41" spans="1:16" s="70" customFormat="1" x14ac:dyDescent="0.15">
      <c r="A41" s="46"/>
      <c r="B41" s="118" t="s">
        <v>122</v>
      </c>
      <c r="C41" s="111" t="s">
        <v>18</v>
      </c>
      <c r="D41" s="11">
        <f t="shared" si="1"/>
        <v>0</v>
      </c>
      <c r="E41" s="68"/>
      <c r="F41" s="68"/>
      <c r="G41" s="20"/>
      <c r="H41" s="68"/>
      <c r="I41" s="68"/>
      <c r="J41" s="68"/>
      <c r="K41" s="53">
        <v>2004</v>
      </c>
      <c r="M41" s="49"/>
      <c r="N41" s="26"/>
      <c r="O41" s="71"/>
      <c r="P41" s="71"/>
    </row>
    <row r="42" spans="1:16" s="70" customFormat="1" x14ac:dyDescent="0.15">
      <c r="A42" s="46"/>
      <c r="B42" s="12" t="s">
        <v>90</v>
      </c>
      <c r="C42" s="36" t="s">
        <v>57</v>
      </c>
      <c r="D42" s="11">
        <f t="shared" si="1"/>
        <v>0</v>
      </c>
      <c r="E42" s="68"/>
      <c r="F42" s="41"/>
      <c r="G42" s="20"/>
      <c r="H42" s="77"/>
      <c r="I42" s="68"/>
      <c r="J42" s="18"/>
      <c r="K42" s="19">
        <v>2005</v>
      </c>
      <c r="L42" s="23"/>
      <c r="M42" s="26"/>
      <c r="N42" s="26"/>
      <c r="O42" s="27"/>
      <c r="P42" s="45"/>
    </row>
    <row r="43" spans="1:16" s="70" customFormat="1" x14ac:dyDescent="0.15">
      <c r="A43" s="46"/>
      <c r="B43" s="12" t="s">
        <v>59</v>
      </c>
      <c r="C43" s="16" t="s">
        <v>81</v>
      </c>
      <c r="D43" s="11">
        <f t="shared" si="1"/>
        <v>0</v>
      </c>
      <c r="E43" s="68"/>
      <c r="F43" s="68"/>
      <c r="G43" s="68"/>
      <c r="H43" s="77"/>
      <c r="I43" s="68"/>
      <c r="J43" s="68"/>
      <c r="K43" s="52">
        <v>2005</v>
      </c>
      <c r="M43" s="49"/>
      <c r="N43" s="49"/>
      <c r="O43" s="45"/>
      <c r="P43" s="71"/>
    </row>
    <row r="44" spans="1:16" s="70" customFormat="1" x14ac:dyDescent="0.15">
      <c r="A44" s="46"/>
      <c r="B44" s="107" t="s">
        <v>103</v>
      </c>
      <c r="C44" s="12" t="s">
        <v>62</v>
      </c>
      <c r="D44" s="11">
        <f t="shared" si="1"/>
        <v>0</v>
      </c>
      <c r="E44" s="68"/>
      <c r="F44" s="39"/>
      <c r="G44" s="68"/>
      <c r="H44" s="68"/>
      <c r="I44" s="68"/>
      <c r="J44" s="68"/>
      <c r="K44" s="19">
        <v>2003</v>
      </c>
      <c r="M44" s="49"/>
      <c r="N44" s="26"/>
      <c r="O44" s="76"/>
      <c r="P44" s="71"/>
    </row>
    <row r="45" spans="1:16" s="70" customFormat="1" x14ac:dyDescent="0.15">
      <c r="A45" s="46"/>
      <c r="B45" s="107" t="s">
        <v>104</v>
      </c>
      <c r="C45" s="12" t="s">
        <v>62</v>
      </c>
      <c r="D45" s="11">
        <f t="shared" si="1"/>
        <v>0</v>
      </c>
      <c r="E45" s="68"/>
      <c r="F45" s="68"/>
      <c r="G45" s="68"/>
      <c r="H45" s="68"/>
      <c r="I45" s="41"/>
      <c r="J45" s="68"/>
      <c r="K45" s="19">
        <v>2005</v>
      </c>
      <c r="M45" s="49"/>
      <c r="N45" s="26"/>
      <c r="O45" s="76"/>
      <c r="P45" s="71"/>
    </row>
    <row r="46" spans="1:16" s="70" customFormat="1" x14ac:dyDescent="0.15">
      <c r="A46" s="46"/>
      <c r="B46" s="16" t="s">
        <v>97</v>
      </c>
      <c r="C46" s="16" t="s">
        <v>37</v>
      </c>
      <c r="D46" s="11">
        <f t="shared" si="1"/>
        <v>0</v>
      </c>
      <c r="E46" s="68"/>
      <c r="F46" s="68"/>
      <c r="G46" s="68"/>
      <c r="H46" s="77"/>
      <c r="I46" s="68"/>
      <c r="J46" s="68"/>
      <c r="K46" s="53">
        <v>2006</v>
      </c>
      <c r="L46"/>
      <c r="M46" s="26"/>
      <c r="N46" s="49"/>
      <c r="O46" s="76"/>
      <c r="P46" s="28"/>
    </row>
    <row r="47" spans="1:16" s="70" customFormat="1" x14ac:dyDescent="0.15">
      <c r="A47" s="46"/>
      <c r="B47" s="113" t="s">
        <v>119</v>
      </c>
      <c r="C47" s="16" t="s">
        <v>18</v>
      </c>
      <c r="D47" s="11">
        <f t="shared" si="1"/>
        <v>0</v>
      </c>
      <c r="E47" s="68"/>
      <c r="F47" s="68"/>
      <c r="G47" s="68"/>
      <c r="H47" s="68"/>
      <c r="I47" s="68"/>
      <c r="J47" s="39"/>
      <c r="K47" s="52">
        <v>2003</v>
      </c>
      <c r="M47" s="74"/>
      <c r="N47" s="74"/>
      <c r="O47" s="27"/>
      <c r="P47" s="71"/>
    </row>
    <row r="48" spans="1:16" s="70" customFormat="1" x14ac:dyDescent="0.15">
      <c r="A48" s="46"/>
      <c r="B48" s="36" t="s">
        <v>76</v>
      </c>
      <c r="C48" s="16" t="s">
        <v>18</v>
      </c>
      <c r="D48" s="11">
        <f t="shared" si="1"/>
        <v>0</v>
      </c>
      <c r="E48" s="75"/>
      <c r="F48" s="22"/>
      <c r="G48" s="22"/>
      <c r="H48" s="77"/>
      <c r="I48" s="68"/>
      <c r="J48" s="68"/>
      <c r="K48" s="52">
        <v>2003</v>
      </c>
      <c r="M48" s="26"/>
      <c r="N48" s="21"/>
      <c r="O48" s="76"/>
      <c r="P48" s="71"/>
    </row>
    <row r="49" spans="1:11" x14ac:dyDescent="0.15">
      <c r="A49" s="46"/>
      <c r="B49" s="118" t="s">
        <v>121</v>
      </c>
      <c r="C49" s="111" t="s">
        <v>18</v>
      </c>
      <c r="D49" s="11">
        <f t="shared" si="1"/>
        <v>0</v>
      </c>
      <c r="E49" s="68"/>
      <c r="F49" s="41"/>
      <c r="G49" s="20"/>
      <c r="H49" s="68"/>
      <c r="I49" s="68"/>
      <c r="J49" s="68"/>
      <c r="K49" s="53">
        <v>2006</v>
      </c>
    </row>
  </sheetData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85" orientation="portrait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A3" workbookViewId="0">
      <selection activeCell="S16" sqref="S16"/>
    </sheetView>
  </sheetViews>
  <sheetFormatPr baseColWidth="10" defaultColWidth="8.83203125" defaultRowHeight="13" x14ac:dyDescent="0.15"/>
  <cols>
    <col min="1" max="1" width="4.1640625" customWidth="1"/>
    <col min="2" max="2" width="24.6640625" bestFit="1" customWidth="1"/>
    <col min="3" max="3" width="21.5" bestFit="1" customWidth="1"/>
    <col min="5" max="10" width="6.1640625" customWidth="1"/>
    <col min="11" max="11" width="5.6640625" style="14" customWidth="1"/>
    <col min="13" max="13" width="4.1640625" style="28" customWidth="1"/>
    <col min="14" max="14" width="20.6640625" style="28" customWidth="1"/>
    <col min="15" max="15" width="21.83203125" style="28" bestFit="1" customWidth="1"/>
    <col min="16" max="16" width="9.1640625" style="28" customWidth="1"/>
  </cols>
  <sheetData>
    <row r="1" spans="1:16" s="5" customFormat="1" ht="20" x14ac:dyDescent="0.2">
      <c r="A1" s="10" t="s">
        <v>134</v>
      </c>
      <c r="B1" s="1"/>
      <c r="C1" s="1"/>
      <c r="D1" s="2"/>
      <c r="E1" s="3"/>
      <c r="F1" s="3"/>
      <c r="G1" s="3"/>
      <c r="H1" s="3"/>
      <c r="I1" s="3"/>
      <c r="J1" s="3"/>
      <c r="K1" s="13"/>
      <c r="M1" s="27"/>
      <c r="N1" s="27"/>
      <c r="O1" s="27"/>
      <c r="P1" s="27"/>
    </row>
    <row r="2" spans="1:16" ht="14" thickBot="1" x14ac:dyDescent="0.2"/>
    <row r="3" spans="1:16" s="5" customFormat="1" ht="17" thickBot="1" x14ac:dyDescent="0.25">
      <c r="A3" s="9"/>
      <c r="B3" s="25" t="s">
        <v>24</v>
      </c>
      <c r="C3" s="6"/>
      <c r="E3" s="7" t="s">
        <v>0</v>
      </c>
      <c r="F3" s="8" t="s">
        <v>1</v>
      </c>
      <c r="G3" s="8" t="s">
        <v>2</v>
      </c>
      <c r="H3" s="8" t="s">
        <v>3</v>
      </c>
      <c r="I3" s="8" t="s">
        <v>4</v>
      </c>
      <c r="J3" s="40" t="s">
        <v>5</v>
      </c>
      <c r="K3" s="13"/>
      <c r="M3" s="27"/>
      <c r="N3" s="27"/>
      <c r="O3" s="27"/>
      <c r="P3" s="27"/>
    </row>
    <row r="4" spans="1:16" s="5" customFormat="1" ht="9.75" customHeight="1" x14ac:dyDescent="0.15">
      <c r="A4" s="9"/>
      <c r="B4" s="6"/>
      <c r="C4" s="6"/>
      <c r="D4" s="15" t="s">
        <v>22</v>
      </c>
      <c r="E4" s="64">
        <v>45</v>
      </c>
      <c r="F4" s="64">
        <v>45</v>
      </c>
      <c r="G4" s="64">
        <v>61</v>
      </c>
      <c r="H4" s="64">
        <v>69</v>
      </c>
      <c r="I4" s="64"/>
      <c r="J4" s="64"/>
      <c r="K4" s="13"/>
      <c r="M4" s="27"/>
      <c r="N4" s="27"/>
      <c r="O4" s="27"/>
      <c r="P4" s="27"/>
    </row>
    <row r="5" spans="1:16" s="5" customFormat="1" ht="9.75" customHeight="1" x14ac:dyDescent="0.15">
      <c r="A5" s="9"/>
      <c r="B5" s="6"/>
      <c r="C5" s="6"/>
      <c r="D5" s="15" t="s">
        <v>23</v>
      </c>
      <c r="E5" s="65">
        <v>3</v>
      </c>
      <c r="F5" s="65">
        <v>3</v>
      </c>
      <c r="G5" s="65">
        <v>4</v>
      </c>
      <c r="H5" s="65">
        <v>4</v>
      </c>
      <c r="I5" s="65"/>
      <c r="J5" s="65"/>
      <c r="K5" s="13"/>
      <c r="M5" s="27"/>
      <c r="N5" s="27"/>
      <c r="O5" s="27"/>
      <c r="P5" s="27"/>
    </row>
    <row r="6" spans="1:16" s="5" customFormat="1" ht="6" customHeight="1" x14ac:dyDescent="0.15">
      <c r="A6" s="9"/>
      <c r="B6" s="6"/>
      <c r="C6" s="6"/>
      <c r="D6" s="2"/>
      <c r="E6" s="3"/>
      <c r="F6" s="3"/>
      <c r="G6" s="3"/>
      <c r="H6" s="3"/>
      <c r="I6" s="3"/>
      <c r="J6" s="3"/>
      <c r="K6" s="13"/>
      <c r="M6" s="27"/>
      <c r="N6" s="27"/>
      <c r="O6" s="27"/>
      <c r="P6" s="27"/>
    </row>
    <row r="7" spans="1:16" s="5" customFormat="1" x14ac:dyDescent="0.15">
      <c r="A7" s="46" t="s">
        <v>0</v>
      </c>
      <c r="B7" s="104" t="s">
        <v>72</v>
      </c>
      <c r="C7" s="104" t="s">
        <v>37</v>
      </c>
      <c r="D7" s="11">
        <f t="shared" ref="D7:D45" si="0">IF(COUNTA(E7:J7)&gt;=1,LARGE(E7:J7,1),0)+IF(COUNTA(E7:J7)&gt;=2,LARGE(E7:J7,2),0)+IF(COUNTA(E7:J7)&gt;=3,LARGE(E7:J7,3),0)+IF(COUNTA(E7:J7)&gt;=4,LARGE(E7:J7,4),0)</f>
        <v>95</v>
      </c>
      <c r="E7" s="88">
        <v>15</v>
      </c>
      <c r="F7" s="88">
        <v>20</v>
      </c>
      <c r="G7" s="88">
        <v>30</v>
      </c>
      <c r="H7" s="88">
        <v>30</v>
      </c>
      <c r="I7" s="88"/>
      <c r="J7" s="88"/>
      <c r="K7" s="103">
        <v>2005</v>
      </c>
      <c r="L7" s="102"/>
      <c r="M7" s="144"/>
      <c r="N7" s="98"/>
      <c r="O7" s="98"/>
      <c r="P7" s="76"/>
    </row>
    <row r="8" spans="1:16" s="102" customFormat="1" x14ac:dyDescent="0.15">
      <c r="A8" s="46" t="s">
        <v>1</v>
      </c>
      <c r="B8" s="36" t="s">
        <v>73</v>
      </c>
      <c r="C8" s="36" t="s">
        <v>57</v>
      </c>
      <c r="D8" s="11">
        <f t="shared" si="0"/>
        <v>67</v>
      </c>
      <c r="E8" s="39">
        <v>12</v>
      </c>
      <c r="F8" s="68">
        <v>15</v>
      </c>
      <c r="G8" s="68">
        <v>20</v>
      </c>
      <c r="H8" s="77">
        <v>20</v>
      </c>
      <c r="I8" s="68"/>
      <c r="J8" s="68"/>
      <c r="K8" s="19">
        <v>2003</v>
      </c>
      <c r="L8" s="70"/>
      <c r="M8" s="144"/>
      <c r="N8" s="21"/>
      <c r="O8" s="21"/>
      <c r="P8" s="76"/>
    </row>
    <row r="9" spans="1:16" x14ac:dyDescent="0.15">
      <c r="A9" s="46" t="s">
        <v>2</v>
      </c>
      <c r="B9" s="50" t="s">
        <v>92</v>
      </c>
      <c r="C9" s="73" t="s">
        <v>37</v>
      </c>
      <c r="D9" s="11">
        <f t="shared" si="0"/>
        <v>56</v>
      </c>
      <c r="E9" s="69">
        <v>10</v>
      </c>
      <c r="F9" s="69">
        <v>12</v>
      </c>
      <c r="G9" s="69">
        <v>17</v>
      </c>
      <c r="H9" s="78">
        <v>17</v>
      </c>
      <c r="I9" s="69"/>
      <c r="J9" s="69"/>
      <c r="K9" s="67">
        <v>2007</v>
      </c>
      <c r="M9" s="144"/>
      <c r="N9" s="127"/>
      <c r="O9" s="74"/>
      <c r="P9" s="76"/>
    </row>
    <row r="10" spans="1:16" s="70" customFormat="1" x14ac:dyDescent="0.15">
      <c r="A10" s="46" t="s">
        <v>3</v>
      </c>
      <c r="B10" s="51" t="s">
        <v>87</v>
      </c>
      <c r="C10" s="50" t="s">
        <v>83</v>
      </c>
      <c r="D10" s="11">
        <f t="shared" si="0"/>
        <v>40</v>
      </c>
      <c r="E10" s="69">
        <v>7</v>
      </c>
      <c r="F10" s="69">
        <v>8</v>
      </c>
      <c r="G10" s="69">
        <v>12</v>
      </c>
      <c r="H10" s="78">
        <v>13</v>
      </c>
      <c r="I10" s="69"/>
      <c r="J10" s="69"/>
      <c r="K10" s="55">
        <v>2009</v>
      </c>
      <c r="L10" s="27"/>
      <c r="M10" s="144"/>
      <c r="N10" s="129"/>
      <c r="O10" s="127"/>
      <c r="P10" s="76"/>
    </row>
    <row r="11" spans="1:16" x14ac:dyDescent="0.15">
      <c r="A11" s="46" t="s">
        <v>4</v>
      </c>
      <c r="B11" s="93" t="s">
        <v>78</v>
      </c>
      <c r="C11" s="94" t="s">
        <v>81</v>
      </c>
      <c r="D11" s="11">
        <f t="shared" si="0"/>
        <v>39.5</v>
      </c>
      <c r="E11" s="88">
        <v>8</v>
      </c>
      <c r="F11" s="88">
        <v>7.5</v>
      </c>
      <c r="G11" s="88">
        <v>15</v>
      </c>
      <c r="H11" s="88">
        <v>9</v>
      </c>
      <c r="I11" s="88"/>
      <c r="J11" s="88"/>
      <c r="K11" s="90">
        <v>2006</v>
      </c>
      <c r="M11" s="144"/>
      <c r="N11" s="128"/>
      <c r="O11" s="26"/>
      <c r="P11" s="76"/>
    </row>
    <row r="12" spans="1:16" s="70" customFormat="1" x14ac:dyDescent="0.15">
      <c r="A12" s="46" t="s">
        <v>5</v>
      </c>
      <c r="B12" s="113" t="s">
        <v>111</v>
      </c>
      <c r="C12" s="16" t="s">
        <v>18</v>
      </c>
      <c r="D12" s="11">
        <f t="shared" si="0"/>
        <v>38</v>
      </c>
      <c r="E12" s="68"/>
      <c r="F12" s="68">
        <v>10</v>
      </c>
      <c r="G12" s="68">
        <v>13</v>
      </c>
      <c r="H12" s="77">
        <v>15</v>
      </c>
      <c r="I12" s="68"/>
      <c r="J12" s="68"/>
      <c r="K12" s="53">
        <v>2004</v>
      </c>
      <c r="L12"/>
      <c r="M12" s="144"/>
      <c r="N12" s="97"/>
      <c r="O12" s="97"/>
      <c r="P12" s="76"/>
    </row>
    <row r="13" spans="1:16" s="5" customFormat="1" x14ac:dyDescent="0.15">
      <c r="A13" s="46" t="s">
        <v>6</v>
      </c>
      <c r="B13" s="51" t="s">
        <v>85</v>
      </c>
      <c r="C13" s="50" t="s">
        <v>83</v>
      </c>
      <c r="D13" s="11">
        <f t="shared" si="0"/>
        <v>34.75</v>
      </c>
      <c r="E13" s="69">
        <v>9</v>
      </c>
      <c r="F13" s="69">
        <v>6.75</v>
      </c>
      <c r="G13" s="69">
        <v>11</v>
      </c>
      <c r="H13" s="78">
        <v>8</v>
      </c>
      <c r="I13" s="69"/>
      <c r="J13" s="69"/>
      <c r="K13" s="54">
        <v>2009</v>
      </c>
      <c r="L13"/>
      <c r="M13" s="144"/>
      <c r="N13" s="130"/>
      <c r="O13" s="74"/>
      <c r="P13" s="76"/>
    </row>
    <row r="14" spans="1:16" s="105" customFormat="1" x14ac:dyDescent="0.15">
      <c r="A14" s="46" t="s">
        <v>7</v>
      </c>
      <c r="B14" s="114" t="s">
        <v>112</v>
      </c>
      <c r="C14" s="73" t="s">
        <v>18</v>
      </c>
      <c r="D14" s="11">
        <f t="shared" si="0"/>
        <v>29</v>
      </c>
      <c r="E14" s="69"/>
      <c r="F14" s="69">
        <v>7</v>
      </c>
      <c r="G14" s="69">
        <v>10</v>
      </c>
      <c r="H14" s="78">
        <v>12</v>
      </c>
      <c r="I14" s="69"/>
      <c r="J14" s="69"/>
      <c r="K14" s="55">
        <v>2007</v>
      </c>
      <c r="L14"/>
      <c r="M14" s="144"/>
      <c r="N14" s="129"/>
      <c r="O14" s="127"/>
      <c r="P14" s="76"/>
    </row>
    <row r="15" spans="1:16" s="5" customFormat="1" x14ac:dyDescent="0.15">
      <c r="A15" s="46" t="s">
        <v>9</v>
      </c>
      <c r="B15" s="51" t="s">
        <v>88</v>
      </c>
      <c r="C15" s="50" t="s">
        <v>83</v>
      </c>
      <c r="D15" s="11">
        <f t="shared" si="0"/>
        <v>28.3</v>
      </c>
      <c r="E15" s="69">
        <v>6.75</v>
      </c>
      <c r="F15" s="69">
        <v>5.75</v>
      </c>
      <c r="G15" s="69">
        <v>9</v>
      </c>
      <c r="H15" s="78">
        <v>6.8</v>
      </c>
      <c r="I15" s="69"/>
      <c r="J15" s="69"/>
      <c r="K15" s="55">
        <v>2007</v>
      </c>
      <c r="L15" s="27"/>
      <c r="M15" s="144"/>
      <c r="N15" s="131"/>
      <c r="O15" s="74"/>
      <c r="P15" s="76"/>
    </row>
    <row r="16" spans="1:16" x14ac:dyDescent="0.15">
      <c r="A16" s="46" t="s">
        <v>10</v>
      </c>
      <c r="B16" s="112" t="s">
        <v>149</v>
      </c>
      <c r="C16" s="112" t="s">
        <v>37</v>
      </c>
      <c r="D16" s="11">
        <f t="shared" si="0"/>
        <v>24.75</v>
      </c>
      <c r="E16" s="88"/>
      <c r="F16" s="126">
        <v>5.25</v>
      </c>
      <c r="G16" s="88">
        <v>8.5</v>
      </c>
      <c r="H16" s="88">
        <v>11</v>
      </c>
      <c r="I16" s="88"/>
      <c r="J16" s="88"/>
      <c r="K16" s="90">
        <v>2006</v>
      </c>
      <c r="M16" s="144"/>
      <c r="N16" s="97"/>
      <c r="O16" s="98"/>
      <c r="P16" s="76"/>
    </row>
    <row r="17" spans="1:16" x14ac:dyDescent="0.15">
      <c r="A17" s="46" t="s">
        <v>12</v>
      </c>
      <c r="B17" s="72" t="s">
        <v>137</v>
      </c>
      <c r="C17" s="73" t="s">
        <v>83</v>
      </c>
      <c r="D17" s="11">
        <f t="shared" si="0"/>
        <v>23.5</v>
      </c>
      <c r="E17" s="69">
        <v>5.25</v>
      </c>
      <c r="F17" s="69">
        <v>4.5999999999999996</v>
      </c>
      <c r="G17" s="69">
        <v>7.25</v>
      </c>
      <c r="H17" s="78">
        <v>6.4</v>
      </c>
      <c r="I17" s="69"/>
      <c r="J17" s="58"/>
      <c r="K17" s="54">
        <v>2007</v>
      </c>
      <c r="M17" s="144"/>
      <c r="N17" s="74"/>
      <c r="O17" s="74"/>
      <c r="P17" s="76"/>
    </row>
    <row r="18" spans="1:16" x14ac:dyDescent="0.15">
      <c r="A18" s="46" t="s">
        <v>11</v>
      </c>
      <c r="B18" s="73" t="s">
        <v>150</v>
      </c>
      <c r="C18" s="73" t="s">
        <v>83</v>
      </c>
      <c r="D18" s="11">
        <f t="shared" si="0"/>
        <v>23</v>
      </c>
      <c r="E18" s="69"/>
      <c r="F18" s="69">
        <v>5</v>
      </c>
      <c r="G18" s="69">
        <v>9.5</v>
      </c>
      <c r="H18" s="78">
        <v>8.5</v>
      </c>
      <c r="I18" s="69"/>
      <c r="J18" s="69"/>
      <c r="K18" s="55">
        <v>2007</v>
      </c>
      <c r="M18" s="144"/>
      <c r="N18" s="74"/>
      <c r="O18" s="74"/>
      <c r="P18" s="76"/>
    </row>
    <row r="19" spans="1:16" x14ac:dyDescent="0.15">
      <c r="A19" s="46" t="s">
        <v>17</v>
      </c>
      <c r="B19" s="73" t="s">
        <v>136</v>
      </c>
      <c r="C19" s="73" t="s">
        <v>83</v>
      </c>
      <c r="D19" s="11">
        <f t="shared" si="0"/>
        <v>22.95</v>
      </c>
      <c r="E19" s="69">
        <v>5.5</v>
      </c>
      <c r="F19" s="69">
        <v>4.55</v>
      </c>
      <c r="G19" s="69">
        <v>6.8</v>
      </c>
      <c r="H19" s="78">
        <v>6.1</v>
      </c>
      <c r="I19" s="69"/>
      <c r="J19" s="58"/>
      <c r="K19" s="54">
        <v>2008</v>
      </c>
      <c r="M19" s="144"/>
      <c r="N19" s="131"/>
      <c r="O19" s="74"/>
      <c r="P19" s="76"/>
    </row>
    <row r="20" spans="1:16" x14ac:dyDescent="0.15">
      <c r="A20" s="46" t="s">
        <v>14</v>
      </c>
      <c r="B20" s="72" t="s">
        <v>147</v>
      </c>
      <c r="C20" s="73" t="s">
        <v>37</v>
      </c>
      <c r="D20" s="11">
        <f t="shared" si="0"/>
        <v>22</v>
      </c>
      <c r="E20" s="69"/>
      <c r="F20" s="69">
        <v>6.5</v>
      </c>
      <c r="G20" s="69">
        <v>7.75</v>
      </c>
      <c r="H20" s="78">
        <v>7.75</v>
      </c>
      <c r="I20" s="69"/>
      <c r="J20" s="58"/>
      <c r="K20" s="54">
        <v>2009</v>
      </c>
      <c r="M20" s="144"/>
      <c r="N20" s="129"/>
      <c r="O20" s="127"/>
      <c r="P20" s="76"/>
    </row>
    <row r="21" spans="1:16" s="70" customFormat="1" x14ac:dyDescent="0.15">
      <c r="A21" s="46" t="s">
        <v>15</v>
      </c>
      <c r="B21" s="72" t="s">
        <v>141</v>
      </c>
      <c r="C21" s="73" t="s">
        <v>83</v>
      </c>
      <c r="D21" s="11">
        <f t="shared" si="0"/>
        <v>20.399999999999999</v>
      </c>
      <c r="E21" s="69">
        <v>4.7</v>
      </c>
      <c r="F21" s="69">
        <v>4.5</v>
      </c>
      <c r="G21" s="69">
        <v>6</v>
      </c>
      <c r="H21" s="78">
        <v>5.2</v>
      </c>
      <c r="I21" s="69"/>
      <c r="J21" s="58"/>
      <c r="K21" s="54">
        <v>2011</v>
      </c>
      <c r="L21"/>
      <c r="M21" s="144"/>
      <c r="N21" s="97"/>
      <c r="O21" s="97"/>
      <c r="P21" s="76"/>
    </row>
    <row r="22" spans="1:16" s="102" customFormat="1" x14ac:dyDescent="0.15">
      <c r="A22" s="46" t="s">
        <v>16</v>
      </c>
      <c r="B22" s="72" t="s">
        <v>143</v>
      </c>
      <c r="C22" s="73" t="s">
        <v>83</v>
      </c>
      <c r="D22" s="11">
        <f t="shared" si="0"/>
        <v>20.2</v>
      </c>
      <c r="E22" s="69">
        <v>4.55</v>
      </c>
      <c r="F22" s="69">
        <v>4.45</v>
      </c>
      <c r="G22" s="69">
        <v>5.8</v>
      </c>
      <c r="H22" s="78">
        <v>5.4</v>
      </c>
      <c r="I22" s="69"/>
      <c r="J22" s="58"/>
      <c r="K22" s="54">
        <v>2009</v>
      </c>
      <c r="L22"/>
      <c r="M22" s="144"/>
      <c r="N22" s="129"/>
      <c r="O22" s="74"/>
      <c r="P22" s="76"/>
    </row>
    <row r="23" spans="1:16" x14ac:dyDescent="0.15">
      <c r="A23" s="46" t="s">
        <v>107</v>
      </c>
      <c r="B23" s="51" t="s">
        <v>130</v>
      </c>
      <c r="C23" s="50" t="s">
        <v>83</v>
      </c>
      <c r="D23" s="11">
        <f t="shared" si="0"/>
        <v>20</v>
      </c>
      <c r="E23" s="69">
        <v>6</v>
      </c>
      <c r="F23" s="69">
        <v>6</v>
      </c>
      <c r="G23" s="69">
        <v>8</v>
      </c>
      <c r="H23" s="78"/>
      <c r="I23" s="69"/>
      <c r="J23" s="58"/>
      <c r="K23" s="55">
        <v>2008</v>
      </c>
      <c r="L23" s="27"/>
      <c r="M23" s="144"/>
      <c r="N23" s="129"/>
      <c r="O23" s="127"/>
      <c r="P23" s="76"/>
    </row>
    <row r="24" spans="1:16" s="70" customFormat="1" x14ac:dyDescent="0.15">
      <c r="A24" s="46"/>
      <c r="B24" s="72" t="s">
        <v>91</v>
      </c>
      <c r="C24" s="50" t="s">
        <v>83</v>
      </c>
      <c r="D24" s="11">
        <f t="shared" si="0"/>
        <v>20</v>
      </c>
      <c r="E24" s="69">
        <v>20</v>
      </c>
      <c r="F24" s="69"/>
      <c r="G24" s="57"/>
      <c r="H24" s="143"/>
      <c r="I24" s="69"/>
      <c r="J24" s="69"/>
      <c r="K24" s="67">
        <v>2007</v>
      </c>
      <c r="L24"/>
      <c r="M24" s="144"/>
      <c r="N24" s="96"/>
      <c r="O24" s="97"/>
      <c r="P24" s="76"/>
    </row>
    <row r="25" spans="1:16" x14ac:dyDescent="0.15">
      <c r="A25" s="46" t="s">
        <v>109</v>
      </c>
      <c r="B25" s="73" t="s">
        <v>151</v>
      </c>
      <c r="C25" s="73" t="s">
        <v>37</v>
      </c>
      <c r="D25" s="11">
        <f t="shared" si="0"/>
        <v>19.399999999999999</v>
      </c>
      <c r="E25" s="69"/>
      <c r="F25" s="69">
        <v>4.9000000000000004</v>
      </c>
      <c r="G25" s="69">
        <v>7.5</v>
      </c>
      <c r="H25" s="78">
        <v>7</v>
      </c>
      <c r="I25" s="69"/>
      <c r="J25" s="58"/>
      <c r="K25" s="54">
        <v>2008</v>
      </c>
      <c r="M25" s="144"/>
      <c r="N25" s="129"/>
      <c r="O25" s="127"/>
      <c r="P25" s="76"/>
    </row>
    <row r="26" spans="1:16" x14ac:dyDescent="0.15">
      <c r="A26" s="46" t="s">
        <v>110</v>
      </c>
      <c r="B26" s="72" t="s">
        <v>135</v>
      </c>
      <c r="C26" s="73" t="s">
        <v>37</v>
      </c>
      <c r="D26" s="11">
        <f t="shared" si="0"/>
        <v>18.5</v>
      </c>
      <c r="E26" s="69">
        <v>5.75</v>
      </c>
      <c r="F26" s="69">
        <v>5.5</v>
      </c>
      <c r="G26" s="69"/>
      <c r="H26" s="78">
        <v>7.25</v>
      </c>
      <c r="I26" s="69"/>
      <c r="J26" s="58"/>
      <c r="K26" s="67">
        <v>2008</v>
      </c>
      <c r="M26" s="144"/>
      <c r="N26" s="74"/>
      <c r="O26" s="127"/>
      <c r="P26" s="76"/>
    </row>
    <row r="27" spans="1:16" x14ac:dyDescent="0.15">
      <c r="A27" s="46" t="s">
        <v>115</v>
      </c>
      <c r="B27" s="94" t="s">
        <v>86</v>
      </c>
      <c r="C27" s="87" t="s">
        <v>57</v>
      </c>
      <c r="D27" s="11">
        <f t="shared" si="0"/>
        <v>17.899999999999999</v>
      </c>
      <c r="E27" s="88">
        <v>6.5</v>
      </c>
      <c r="F27" s="88">
        <v>4.8</v>
      </c>
      <c r="G27" s="109"/>
      <c r="H27" s="88">
        <v>6.6</v>
      </c>
      <c r="I27" s="88"/>
      <c r="J27" s="106"/>
      <c r="K27" s="103">
        <v>2005</v>
      </c>
      <c r="L27" s="102"/>
      <c r="M27" s="144"/>
      <c r="N27" s="137"/>
      <c r="O27" s="132"/>
      <c r="P27" s="76"/>
    </row>
    <row r="28" spans="1:16" x14ac:dyDescent="0.15">
      <c r="A28" s="46" t="s">
        <v>116</v>
      </c>
      <c r="B28" s="51" t="s">
        <v>84</v>
      </c>
      <c r="C28" s="50" t="s">
        <v>83</v>
      </c>
      <c r="D28" s="11">
        <f t="shared" si="0"/>
        <v>17</v>
      </c>
      <c r="E28" s="69">
        <v>7.5</v>
      </c>
      <c r="F28" s="69"/>
      <c r="G28" s="69"/>
      <c r="H28" s="78">
        <v>9.5</v>
      </c>
      <c r="I28" s="69"/>
      <c r="J28" s="69"/>
      <c r="K28" s="54">
        <v>2008</v>
      </c>
      <c r="M28" s="144"/>
      <c r="N28" s="97"/>
      <c r="O28" s="97"/>
      <c r="P28" s="76"/>
    </row>
    <row r="29" spans="1:16" x14ac:dyDescent="0.15">
      <c r="A29" s="46" t="s">
        <v>160</v>
      </c>
      <c r="B29" s="50" t="s">
        <v>167</v>
      </c>
      <c r="C29" s="116" t="s">
        <v>57</v>
      </c>
      <c r="D29" s="11">
        <f t="shared" si="0"/>
        <v>16.7</v>
      </c>
      <c r="E29" s="69"/>
      <c r="F29" s="69">
        <v>4.0999999999999996</v>
      </c>
      <c r="G29" s="69">
        <v>6.6</v>
      </c>
      <c r="H29" s="78">
        <v>6</v>
      </c>
      <c r="I29" s="69"/>
      <c r="J29" s="69"/>
      <c r="K29" s="55">
        <v>2007</v>
      </c>
      <c r="M29" s="144"/>
      <c r="N29" s="129"/>
      <c r="O29" s="127"/>
      <c r="P29" s="76"/>
    </row>
    <row r="30" spans="1:16" x14ac:dyDescent="0.15">
      <c r="A30" s="46" t="s">
        <v>117</v>
      </c>
      <c r="B30" s="72" t="s">
        <v>93</v>
      </c>
      <c r="C30" s="116" t="s">
        <v>57</v>
      </c>
      <c r="D30" s="11">
        <f t="shared" si="0"/>
        <v>16.649999999999999</v>
      </c>
      <c r="E30" s="69">
        <v>6.25</v>
      </c>
      <c r="F30" s="69">
        <v>4.7</v>
      </c>
      <c r="G30" s="69"/>
      <c r="H30" s="78">
        <v>5.7</v>
      </c>
      <c r="I30" s="69"/>
      <c r="J30" s="56"/>
      <c r="K30" s="67">
        <v>2007</v>
      </c>
      <c r="M30" s="144"/>
      <c r="N30" s="74"/>
      <c r="O30" s="132"/>
      <c r="P30" s="76"/>
    </row>
    <row r="31" spans="1:16" x14ac:dyDescent="0.15">
      <c r="A31" s="46" t="s">
        <v>169</v>
      </c>
      <c r="B31" s="72" t="s">
        <v>148</v>
      </c>
      <c r="C31" s="73" t="s">
        <v>39</v>
      </c>
      <c r="D31" s="11">
        <f t="shared" si="0"/>
        <v>16.25</v>
      </c>
      <c r="E31" s="69"/>
      <c r="F31" s="69">
        <v>6.25</v>
      </c>
      <c r="G31" s="69"/>
      <c r="H31" s="78">
        <v>10</v>
      </c>
      <c r="I31" s="69"/>
      <c r="J31" s="58"/>
      <c r="K31" s="54">
        <v>2009</v>
      </c>
      <c r="M31" s="144"/>
      <c r="N31" s="129"/>
      <c r="O31" s="127"/>
      <c r="P31" s="76"/>
    </row>
    <row r="32" spans="1:16" x14ac:dyDescent="0.15">
      <c r="A32" s="46" t="s">
        <v>123</v>
      </c>
      <c r="B32" s="72" t="s">
        <v>142</v>
      </c>
      <c r="C32" s="73" t="s">
        <v>83</v>
      </c>
      <c r="D32" s="11">
        <f t="shared" si="0"/>
        <v>16.100000000000001</v>
      </c>
      <c r="E32" s="69">
        <v>0</v>
      </c>
      <c r="F32" s="69">
        <v>4.2</v>
      </c>
      <c r="G32" s="69">
        <v>6.4</v>
      </c>
      <c r="H32" s="78">
        <v>5.5</v>
      </c>
      <c r="I32" s="69"/>
      <c r="J32" s="58"/>
      <c r="K32" s="54">
        <v>2008</v>
      </c>
      <c r="M32" s="144"/>
      <c r="N32" s="131"/>
      <c r="O32" s="132"/>
      <c r="P32" s="76"/>
    </row>
    <row r="33" spans="1:16" x14ac:dyDescent="0.15">
      <c r="A33" s="46" t="s">
        <v>170</v>
      </c>
      <c r="B33" s="134" t="s">
        <v>166</v>
      </c>
      <c r="C33" s="135" t="s">
        <v>57</v>
      </c>
      <c r="D33" s="11">
        <f t="shared" si="0"/>
        <v>12.3</v>
      </c>
      <c r="E33" s="69"/>
      <c r="F33" s="69"/>
      <c r="G33" s="69">
        <v>6.1</v>
      </c>
      <c r="H33" s="78">
        <v>6.2</v>
      </c>
      <c r="I33" s="69"/>
      <c r="J33" s="69"/>
      <c r="K33" s="55">
        <v>2007</v>
      </c>
      <c r="M33" s="144"/>
      <c r="N33" s="131"/>
      <c r="O33" s="74"/>
      <c r="P33" s="76"/>
    </row>
    <row r="34" spans="1:16" x14ac:dyDescent="0.15">
      <c r="A34" s="46" t="s">
        <v>124</v>
      </c>
      <c r="B34" s="112" t="s">
        <v>152</v>
      </c>
      <c r="C34" s="112" t="s">
        <v>37</v>
      </c>
      <c r="D34" s="11">
        <f t="shared" si="0"/>
        <v>11.8</v>
      </c>
      <c r="E34" s="88"/>
      <c r="F34" s="88">
        <v>4.3</v>
      </c>
      <c r="G34" s="88"/>
      <c r="H34" s="88">
        <v>7.5</v>
      </c>
      <c r="I34" s="88"/>
      <c r="J34" s="88"/>
      <c r="K34" s="99">
        <v>2005</v>
      </c>
    </row>
    <row r="35" spans="1:16" x14ac:dyDescent="0.15">
      <c r="A35" s="46" t="s">
        <v>125</v>
      </c>
      <c r="B35" s="125" t="s">
        <v>153</v>
      </c>
      <c r="C35" s="125" t="s">
        <v>18</v>
      </c>
      <c r="D35" s="11">
        <f t="shared" si="0"/>
        <v>11.25</v>
      </c>
      <c r="E35" s="88"/>
      <c r="F35" s="126">
        <v>4.25</v>
      </c>
      <c r="G35" s="88">
        <v>7</v>
      </c>
      <c r="H35" s="109"/>
      <c r="I35" s="88"/>
      <c r="J35" s="88"/>
      <c r="K35" s="99">
        <v>2005</v>
      </c>
      <c r="M35" s="144"/>
      <c r="N35" s="127"/>
      <c r="O35" s="132"/>
      <c r="P35" s="76"/>
    </row>
    <row r="36" spans="1:16" x14ac:dyDescent="0.15">
      <c r="A36" s="46" t="s">
        <v>128</v>
      </c>
      <c r="B36" s="72" t="s">
        <v>138</v>
      </c>
      <c r="C36" s="73" t="s">
        <v>83</v>
      </c>
      <c r="D36" s="11">
        <f t="shared" si="0"/>
        <v>10.8</v>
      </c>
      <c r="E36" s="69">
        <v>5</v>
      </c>
      <c r="F36" s="58"/>
      <c r="G36" s="69"/>
      <c r="H36" s="78">
        <v>5.8</v>
      </c>
      <c r="I36" s="69"/>
      <c r="J36" s="58"/>
      <c r="K36" s="54">
        <v>2011</v>
      </c>
      <c r="M36" s="61"/>
      <c r="N36" s="61"/>
      <c r="O36" s="61"/>
      <c r="P36" s="61"/>
    </row>
    <row r="37" spans="1:16" x14ac:dyDescent="0.15">
      <c r="A37" s="46" t="s">
        <v>132</v>
      </c>
      <c r="B37" s="72" t="s">
        <v>140</v>
      </c>
      <c r="C37" s="72" t="s">
        <v>57</v>
      </c>
      <c r="D37" s="11">
        <f t="shared" si="0"/>
        <v>10.5</v>
      </c>
      <c r="E37" s="69">
        <v>4.8</v>
      </c>
      <c r="F37" s="69">
        <v>0</v>
      </c>
      <c r="G37" s="69">
        <v>5.7</v>
      </c>
      <c r="H37" s="78"/>
      <c r="I37" s="69"/>
      <c r="J37" s="58"/>
      <c r="K37" s="54">
        <v>2009</v>
      </c>
      <c r="M37" s="144"/>
      <c r="N37" s="129"/>
      <c r="O37" s="127"/>
      <c r="P37" s="76"/>
    </row>
    <row r="38" spans="1:16" x14ac:dyDescent="0.15">
      <c r="A38" s="46" t="s">
        <v>161</v>
      </c>
      <c r="B38" s="73" t="s">
        <v>157</v>
      </c>
      <c r="C38" s="116" t="s">
        <v>57</v>
      </c>
      <c r="D38" s="11">
        <f t="shared" si="0"/>
        <v>10.25</v>
      </c>
      <c r="E38" s="69"/>
      <c r="F38" s="69">
        <v>4.3499999999999996</v>
      </c>
      <c r="G38" s="69"/>
      <c r="H38" s="78">
        <v>5.9</v>
      </c>
      <c r="I38" s="69"/>
      <c r="J38" s="69"/>
      <c r="K38" s="55">
        <v>2007</v>
      </c>
      <c r="M38" s="138"/>
      <c r="N38" s="138"/>
      <c r="O38" s="138"/>
      <c r="P38" s="138"/>
    </row>
    <row r="39" spans="1:16" x14ac:dyDescent="0.15">
      <c r="A39" s="46" t="s">
        <v>162</v>
      </c>
      <c r="B39" s="73" t="s">
        <v>154</v>
      </c>
      <c r="C39" s="73" t="s">
        <v>83</v>
      </c>
      <c r="D39" s="11">
        <f t="shared" si="0"/>
        <v>10.050000000000001</v>
      </c>
      <c r="E39" s="69"/>
      <c r="F39" s="69">
        <v>4.1500000000000004</v>
      </c>
      <c r="G39" s="69">
        <v>5.9</v>
      </c>
      <c r="H39" s="69"/>
      <c r="I39" s="69"/>
      <c r="J39" s="69"/>
      <c r="K39" s="55">
        <v>2007</v>
      </c>
      <c r="M39" s="144"/>
      <c r="N39" s="129"/>
      <c r="O39" s="127"/>
      <c r="P39" s="76"/>
    </row>
    <row r="40" spans="1:16" x14ac:dyDescent="0.15">
      <c r="A40" s="46" t="s">
        <v>163</v>
      </c>
      <c r="B40" s="36" t="s">
        <v>146</v>
      </c>
      <c r="C40" s="36" t="s">
        <v>57</v>
      </c>
      <c r="D40" s="11">
        <f t="shared" si="0"/>
        <v>9</v>
      </c>
      <c r="E40" s="68"/>
      <c r="F40" s="68">
        <v>9</v>
      </c>
      <c r="G40" s="68"/>
      <c r="H40" s="68"/>
      <c r="I40" s="68"/>
      <c r="J40" s="68"/>
      <c r="K40" s="53">
        <v>2004</v>
      </c>
      <c r="M40" s="144"/>
      <c r="N40" s="74"/>
      <c r="O40" s="74"/>
      <c r="P40" s="76"/>
    </row>
    <row r="41" spans="1:16" x14ac:dyDescent="0.15">
      <c r="A41" s="46" t="s">
        <v>164</v>
      </c>
      <c r="B41" s="73" t="s">
        <v>172</v>
      </c>
      <c r="C41" s="73" t="s">
        <v>37</v>
      </c>
      <c r="D41" s="11">
        <f t="shared" si="0"/>
        <v>5.6</v>
      </c>
      <c r="E41" s="69"/>
      <c r="F41" s="69"/>
      <c r="G41" s="69"/>
      <c r="H41" s="78">
        <v>5.6</v>
      </c>
      <c r="I41" s="69"/>
      <c r="J41" s="58"/>
      <c r="K41" s="54">
        <v>2009</v>
      </c>
      <c r="M41" s="141"/>
      <c r="N41" s="141"/>
      <c r="O41" s="141"/>
      <c r="P41" s="141"/>
    </row>
    <row r="42" spans="1:16" x14ac:dyDescent="0.15">
      <c r="A42" s="46" t="s">
        <v>165</v>
      </c>
      <c r="B42" s="125" t="s">
        <v>173</v>
      </c>
      <c r="C42" s="125" t="s">
        <v>37</v>
      </c>
      <c r="D42" s="11">
        <f t="shared" si="0"/>
        <v>5.3</v>
      </c>
      <c r="E42" s="69"/>
      <c r="F42" s="69"/>
      <c r="G42" s="69"/>
      <c r="H42" s="88">
        <v>5.3</v>
      </c>
      <c r="I42" s="69"/>
      <c r="J42" s="58"/>
      <c r="K42" s="99">
        <v>2005</v>
      </c>
      <c r="M42" s="141"/>
      <c r="N42" s="141"/>
      <c r="O42" s="141"/>
      <c r="P42" s="141"/>
    </row>
    <row r="43" spans="1:16" x14ac:dyDescent="0.15">
      <c r="A43" s="46" t="s">
        <v>171</v>
      </c>
      <c r="B43" s="72" t="s">
        <v>139</v>
      </c>
      <c r="C43" s="73" t="s">
        <v>83</v>
      </c>
      <c r="D43" s="11">
        <f t="shared" si="0"/>
        <v>4.9000000000000004</v>
      </c>
      <c r="E43" s="69">
        <v>4.9000000000000004</v>
      </c>
      <c r="F43" s="58"/>
      <c r="G43" s="69">
        <v>0</v>
      </c>
      <c r="H43" s="78"/>
      <c r="I43" s="69"/>
      <c r="J43" s="58"/>
      <c r="K43" s="54">
        <v>2010</v>
      </c>
      <c r="M43" s="138"/>
      <c r="N43" s="138"/>
      <c r="O43" s="138"/>
      <c r="P43" s="138"/>
    </row>
    <row r="44" spans="1:16" x14ac:dyDescent="0.15">
      <c r="A44" s="46" t="s">
        <v>174</v>
      </c>
      <c r="B44" s="73" t="s">
        <v>155</v>
      </c>
      <c r="C44" s="73" t="s">
        <v>83</v>
      </c>
      <c r="D44" s="11">
        <f t="shared" si="0"/>
        <v>4.05</v>
      </c>
      <c r="E44" s="69"/>
      <c r="F44" s="69">
        <v>4.05</v>
      </c>
      <c r="G44" s="69"/>
      <c r="H44" s="78"/>
      <c r="I44" s="69"/>
      <c r="J44" s="58"/>
      <c r="K44" s="54">
        <v>2008</v>
      </c>
      <c r="M44" s="61"/>
      <c r="N44" s="61"/>
      <c r="O44" s="61"/>
      <c r="P44" s="61"/>
    </row>
    <row r="45" spans="1:16" x14ac:dyDescent="0.15">
      <c r="A45" s="46" t="s">
        <v>175</v>
      </c>
      <c r="B45" s="72" t="s">
        <v>156</v>
      </c>
      <c r="C45" s="73" t="s">
        <v>83</v>
      </c>
      <c r="D45" s="11">
        <f t="shared" si="0"/>
        <v>0</v>
      </c>
      <c r="E45" s="69"/>
      <c r="F45" s="69">
        <v>0</v>
      </c>
      <c r="G45" s="69">
        <v>0</v>
      </c>
      <c r="H45" s="69">
        <v>0</v>
      </c>
      <c r="I45" s="69"/>
      <c r="J45" s="58"/>
      <c r="K45" s="54">
        <v>2010</v>
      </c>
      <c r="M45" s="141"/>
      <c r="N45" s="141"/>
      <c r="O45" s="141"/>
      <c r="P45" s="141"/>
    </row>
    <row r="47" spans="1:16" x14ac:dyDescent="0.15">
      <c r="M47" s="61"/>
      <c r="N47" s="61"/>
      <c r="O47" s="61"/>
      <c r="P47" s="61"/>
    </row>
    <row r="48" spans="1:16" x14ac:dyDescent="0.15">
      <c r="A48" s="46"/>
      <c r="B48" s="115" t="s">
        <v>113</v>
      </c>
      <c r="C48" s="111" t="s">
        <v>18</v>
      </c>
      <c r="D48" s="11">
        <f t="shared" ref="D48:D61" si="1">IF(COUNTA(E48:J48)&gt;=1,LARGE(E48:J48,1),0)+IF(COUNTA(E48:J48)&gt;=2,LARGE(E48:J48,2),0)+IF(COUNTA(E48:J48)&gt;=3,LARGE(E48:J48,3),0)+IF(COUNTA(E48:J48)&gt;=4,LARGE(E48:J48,4),0)</f>
        <v>0</v>
      </c>
      <c r="E48" s="68"/>
      <c r="F48" s="68"/>
      <c r="G48" s="68"/>
      <c r="H48" s="68"/>
      <c r="I48" s="68"/>
      <c r="J48" s="68"/>
      <c r="K48" s="53">
        <v>2004</v>
      </c>
      <c r="L48" s="70"/>
    </row>
    <row r="49" spans="1:16" x14ac:dyDescent="0.15">
      <c r="A49" s="46"/>
      <c r="B49" s="113" t="s">
        <v>114</v>
      </c>
      <c r="C49" s="16" t="s">
        <v>18</v>
      </c>
      <c r="D49" s="11">
        <f t="shared" si="1"/>
        <v>0</v>
      </c>
      <c r="E49" s="68"/>
      <c r="F49" s="68"/>
      <c r="G49" s="120"/>
      <c r="H49" s="68"/>
      <c r="I49" s="68"/>
      <c r="J49" s="68"/>
      <c r="K49" s="53">
        <v>2004</v>
      </c>
      <c r="L49" s="70"/>
    </row>
    <row r="50" spans="1:16" s="70" customFormat="1" x14ac:dyDescent="0.15">
      <c r="A50" s="46"/>
      <c r="B50" s="122" t="s">
        <v>129</v>
      </c>
      <c r="C50" s="123" t="s">
        <v>18</v>
      </c>
      <c r="D50" s="11">
        <f t="shared" si="1"/>
        <v>0</v>
      </c>
      <c r="E50" s="88"/>
      <c r="F50" s="89"/>
      <c r="G50" s="91"/>
      <c r="H50" s="88"/>
      <c r="I50" s="88"/>
      <c r="J50" s="88"/>
      <c r="K50" s="90">
        <v>2006</v>
      </c>
      <c r="L50"/>
      <c r="M50" s="142"/>
      <c r="N50" s="142"/>
      <c r="O50" s="142"/>
      <c r="P50" s="142"/>
    </row>
    <row r="51" spans="1:16" s="70" customFormat="1" x14ac:dyDescent="0.15">
      <c r="A51" s="46"/>
      <c r="B51" s="117" t="s">
        <v>120</v>
      </c>
      <c r="C51" s="112" t="s">
        <v>18</v>
      </c>
      <c r="D51" s="11">
        <f t="shared" si="1"/>
        <v>0</v>
      </c>
      <c r="E51" s="88"/>
      <c r="F51" s="88"/>
      <c r="G51" s="88"/>
      <c r="H51" s="109"/>
      <c r="I51" s="88"/>
      <c r="J51" s="88"/>
      <c r="K51" s="99">
        <v>2005</v>
      </c>
      <c r="L51"/>
      <c r="M51" s="28"/>
      <c r="N51" s="28"/>
      <c r="O51" s="28"/>
      <c r="P51" s="28"/>
    </row>
    <row r="52" spans="1:16" x14ac:dyDescent="0.15">
      <c r="A52" s="46"/>
      <c r="B52" s="17" t="s">
        <v>77</v>
      </c>
      <c r="C52" s="17" t="s">
        <v>57</v>
      </c>
      <c r="D52" s="11">
        <f t="shared" si="1"/>
        <v>0</v>
      </c>
      <c r="E52" s="68"/>
      <c r="F52" s="68"/>
      <c r="G52" s="68"/>
      <c r="H52" s="68"/>
      <c r="I52" s="39"/>
      <c r="J52" s="39"/>
      <c r="K52" s="19">
        <v>2002</v>
      </c>
      <c r="L52" s="70"/>
    </row>
    <row r="53" spans="1:16" x14ac:dyDescent="0.15">
      <c r="A53" s="46"/>
      <c r="B53" s="118" t="s">
        <v>122</v>
      </c>
      <c r="C53" s="111" t="s">
        <v>18</v>
      </c>
      <c r="D53" s="11">
        <f t="shared" si="1"/>
        <v>0</v>
      </c>
      <c r="E53" s="68"/>
      <c r="F53" s="68"/>
      <c r="G53" s="20"/>
      <c r="H53" s="68"/>
      <c r="I53" s="68"/>
      <c r="J53" s="68"/>
      <c r="K53" s="53">
        <v>2004</v>
      </c>
      <c r="L53" s="70"/>
      <c r="M53" s="142"/>
      <c r="N53" s="142"/>
      <c r="O53" s="142"/>
      <c r="P53" s="142"/>
    </row>
    <row r="54" spans="1:16" x14ac:dyDescent="0.15">
      <c r="A54" s="46"/>
      <c r="B54" s="93" t="s">
        <v>90</v>
      </c>
      <c r="C54" s="87" t="s">
        <v>57</v>
      </c>
      <c r="D54" s="11">
        <f t="shared" si="1"/>
        <v>0</v>
      </c>
      <c r="E54" s="88"/>
      <c r="F54" s="89"/>
      <c r="G54" s="91"/>
      <c r="H54" s="92"/>
      <c r="I54" s="88"/>
      <c r="J54" s="106"/>
      <c r="K54" s="103">
        <v>2005</v>
      </c>
      <c r="L54" s="102"/>
      <c r="M54" s="26"/>
      <c r="N54" s="21"/>
      <c r="O54" s="76"/>
      <c r="P54" s="76"/>
    </row>
    <row r="55" spans="1:16" x14ac:dyDescent="0.15">
      <c r="A55" s="46"/>
      <c r="B55" s="93" t="s">
        <v>59</v>
      </c>
      <c r="C55" s="94" t="s">
        <v>81</v>
      </c>
      <c r="D55" s="11">
        <f t="shared" si="1"/>
        <v>0</v>
      </c>
      <c r="E55" s="88"/>
      <c r="F55" s="88"/>
      <c r="G55" s="88"/>
      <c r="H55" s="88"/>
      <c r="I55" s="88"/>
      <c r="J55" s="88"/>
      <c r="K55" s="99">
        <v>2005</v>
      </c>
      <c r="L55" s="100"/>
      <c r="M55" s="26"/>
      <c r="N55" s="49"/>
      <c r="O55" s="76"/>
      <c r="P55" s="101"/>
    </row>
    <row r="56" spans="1:16" x14ac:dyDescent="0.15">
      <c r="A56" s="46"/>
      <c r="B56" s="107" t="s">
        <v>103</v>
      </c>
      <c r="C56" s="12" t="s">
        <v>62</v>
      </c>
      <c r="D56" s="11">
        <f t="shared" si="1"/>
        <v>0</v>
      </c>
      <c r="E56" s="68"/>
      <c r="F56" s="39"/>
      <c r="G56" s="68"/>
      <c r="H56" s="68"/>
      <c r="I56" s="68"/>
      <c r="J56" s="68"/>
      <c r="K56" s="19">
        <v>2003</v>
      </c>
      <c r="M56" s="26"/>
      <c r="N56" s="26"/>
      <c r="O56" s="76"/>
    </row>
    <row r="57" spans="1:16" x14ac:dyDescent="0.15">
      <c r="A57" s="46"/>
      <c r="B57" s="108" t="s">
        <v>104</v>
      </c>
      <c r="C57" s="93" t="s">
        <v>62</v>
      </c>
      <c r="D57" s="11">
        <f t="shared" si="1"/>
        <v>0</v>
      </c>
      <c r="E57" s="88"/>
      <c r="F57" s="109"/>
      <c r="G57" s="109"/>
      <c r="H57" s="88"/>
      <c r="I57" s="88"/>
      <c r="J57" s="88"/>
      <c r="K57" s="103">
        <v>2005</v>
      </c>
      <c r="M57" s="26"/>
      <c r="N57" s="26"/>
      <c r="O57" s="76"/>
      <c r="P57" s="27"/>
    </row>
    <row r="58" spans="1:16" x14ac:dyDescent="0.15">
      <c r="A58" s="46"/>
      <c r="B58" s="94" t="s">
        <v>97</v>
      </c>
      <c r="C58" s="94" t="s">
        <v>37</v>
      </c>
      <c r="D58" s="11">
        <f t="shared" si="1"/>
        <v>0</v>
      </c>
      <c r="E58" s="88"/>
      <c r="F58" s="88"/>
      <c r="G58" s="88"/>
      <c r="H58" s="121"/>
      <c r="I58" s="88"/>
      <c r="J58" s="88"/>
      <c r="K58" s="90">
        <v>2006</v>
      </c>
      <c r="M58" s="49"/>
      <c r="N58" s="26"/>
      <c r="O58" s="76"/>
      <c r="P58" s="76"/>
    </row>
    <row r="59" spans="1:16" x14ac:dyDescent="0.15">
      <c r="A59" s="46"/>
      <c r="B59" s="113" t="s">
        <v>119</v>
      </c>
      <c r="C59" s="16" t="s">
        <v>18</v>
      </c>
      <c r="D59" s="11">
        <f t="shared" si="1"/>
        <v>0</v>
      </c>
      <c r="E59" s="68"/>
      <c r="F59" s="68"/>
      <c r="G59" s="68"/>
      <c r="H59" s="68"/>
      <c r="I59" s="68"/>
      <c r="J59" s="39"/>
      <c r="K59" s="52">
        <v>2003</v>
      </c>
      <c r="M59" s="49"/>
      <c r="N59" s="49"/>
      <c r="O59" s="76"/>
    </row>
    <row r="60" spans="1:16" x14ac:dyDescent="0.15">
      <c r="A60" s="46"/>
      <c r="B60" s="36" t="s">
        <v>76</v>
      </c>
      <c r="C60" s="16" t="s">
        <v>18</v>
      </c>
      <c r="D60" s="11">
        <f t="shared" si="1"/>
        <v>0</v>
      </c>
      <c r="E60" s="75"/>
      <c r="F60" s="22"/>
      <c r="G60" s="22"/>
      <c r="H60" s="68"/>
      <c r="I60" s="68"/>
      <c r="J60" s="68"/>
      <c r="K60" s="52">
        <v>2003</v>
      </c>
      <c r="L60" s="70"/>
      <c r="M60" s="49"/>
      <c r="N60" s="49"/>
      <c r="O60" s="76"/>
      <c r="P60" s="71"/>
    </row>
    <row r="61" spans="1:16" x14ac:dyDescent="0.15">
      <c r="A61" s="46"/>
      <c r="B61" s="122" t="s">
        <v>121</v>
      </c>
      <c r="C61" s="123" t="s">
        <v>18</v>
      </c>
      <c r="D61" s="11">
        <f t="shared" si="1"/>
        <v>0</v>
      </c>
      <c r="E61" s="88"/>
      <c r="F61" s="89"/>
      <c r="G61" s="91"/>
      <c r="H61" s="88"/>
      <c r="I61" s="88"/>
      <c r="J61" s="88"/>
      <c r="K61" s="90">
        <v>2006</v>
      </c>
      <c r="M61" s="49"/>
      <c r="N61" s="26"/>
      <c r="O61" s="76"/>
      <c r="P61" s="71"/>
    </row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5" orientation="portrait" horizontalDpi="4294967294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opLeftCell="A124" workbookViewId="0">
      <selection activeCell="O147" sqref="O147"/>
    </sheetView>
  </sheetViews>
  <sheetFormatPr baseColWidth="10" defaultColWidth="8.83203125" defaultRowHeight="13" x14ac:dyDescent="0.15"/>
  <cols>
    <col min="1" max="1" width="21.83203125" bestFit="1" customWidth="1"/>
  </cols>
  <sheetData>
    <row r="1" spans="1:11" x14ac:dyDescent="0.15">
      <c r="A1" s="147" t="s">
        <v>48</v>
      </c>
    </row>
    <row r="2" spans="1:11" x14ac:dyDescent="0.15">
      <c r="A2" s="147"/>
      <c r="B2" s="30" t="s">
        <v>27</v>
      </c>
      <c r="C2" s="30" t="s">
        <v>28</v>
      </c>
      <c r="D2" s="30" t="s">
        <v>29</v>
      </c>
      <c r="E2" s="30" t="s">
        <v>30</v>
      </c>
      <c r="F2" s="30" t="s">
        <v>31</v>
      </c>
      <c r="G2" s="30" t="s">
        <v>32</v>
      </c>
      <c r="H2" s="30" t="s">
        <v>33</v>
      </c>
      <c r="I2" s="30" t="s">
        <v>34</v>
      </c>
      <c r="K2" s="31"/>
    </row>
    <row r="3" spans="1:11" x14ac:dyDescent="0.15">
      <c r="B3" s="29"/>
      <c r="C3" s="29"/>
      <c r="D3" s="29"/>
      <c r="E3" s="29"/>
      <c r="F3" s="29"/>
      <c r="G3" s="29"/>
      <c r="H3" s="29"/>
      <c r="I3" s="29"/>
      <c r="K3" s="31"/>
    </row>
    <row r="4" spans="1:11" x14ac:dyDescent="0.15">
      <c r="A4" s="17" t="s">
        <v>18</v>
      </c>
      <c r="B4" s="32" t="s">
        <v>36</v>
      </c>
      <c r="C4" s="32">
        <v>4</v>
      </c>
      <c r="D4" s="32">
        <v>13</v>
      </c>
      <c r="E4" s="32">
        <v>14</v>
      </c>
      <c r="F4" s="32">
        <v>14</v>
      </c>
      <c r="G4" s="32">
        <v>15</v>
      </c>
      <c r="H4" s="32">
        <v>9</v>
      </c>
      <c r="I4" s="32">
        <v>5</v>
      </c>
      <c r="K4" s="33">
        <f t="shared" ref="K4:K13" si="0">SUM(B4:I4)/8</f>
        <v>9.25</v>
      </c>
    </row>
    <row r="5" spans="1:11" x14ac:dyDescent="0.15">
      <c r="A5" s="17" t="s">
        <v>81</v>
      </c>
      <c r="B5" s="32">
        <v>10</v>
      </c>
      <c r="C5" s="32">
        <v>6</v>
      </c>
      <c r="D5" s="32">
        <v>9</v>
      </c>
      <c r="E5" s="32">
        <v>8</v>
      </c>
      <c r="F5" s="32">
        <v>8</v>
      </c>
      <c r="G5" s="32">
        <v>9</v>
      </c>
      <c r="H5" s="32">
        <v>7</v>
      </c>
      <c r="I5" s="32">
        <v>6</v>
      </c>
      <c r="K5" s="33">
        <f t="shared" si="0"/>
        <v>7.875</v>
      </c>
    </row>
    <row r="6" spans="1:11" x14ac:dyDescent="0.15">
      <c r="A6" s="17" t="s">
        <v>35</v>
      </c>
      <c r="B6" s="32">
        <v>3</v>
      </c>
      <c r="C6" s="32">
        <v>3</v>
      </c>
      <c r="D6" s="32">
        <v>3</v>
      </c>
      <c r="E6" s="32">
        <v>3</v>
      </c>
      <c r="F6" s="32">
        <v>4</v>
      </c>
      <c r="G6" s="32">
        <v>3</v>
      </c>
      <c r="H6" s="32">
        <v>2</v>
      </c>
      <c r="I6" s="32">
        <v>3</v>
      </c>
      <c r="K6" s="33">
        <f t="shared" si="0"/>
        <v>3</v>
      </c>
    </row>
    <row r="7" spans="1:11" x14ac:dyDescent="0.15">
      <c r="A7" s="17" t="s">
        <v>47</v>
      </c>
      <c r="B7" s="32" t="s">
        <v>36</v>
      </c>
      <c r="C7" s="32" t="s">
        <v>36</v>
      </c>
      <c r="D7" s="32">
        <v>4</v>
      </c>
      <c r="E7" s="32">
        <v>4</v>
      </c>
      <c r="F7" s="32">
        <v>3</v>
      </c>
      <c r="G7" s="32">
        <v>4</v>
      </c>
      <c r="H7" s="32">
        <v>4</v>
      </c>
      <c r="I7" s="32">
        <v>3</v>
      </c>
      <c r="K7" s="33">
        <f t="shared" si="0"/>
        <v>2.75</v>
      </c>
    </row>
    <row r="8" spans="1:11" x14ac:dyDescent="0.15">
      <c r="A8" s="17" t="s">
        <v>25</v>
      </c>
      <c r="B8" s="32">
        <v>2</v>
      </c>
      <c r="C8" s="32" t="s">
        <v>36</v>
      </c>
      <c r="D8" s="32" t="s">
        <v>36</v>
      </c>
      <c r="E8" s="32" t="s">
        <v>36</v>
      </c>
      <c r="F8" s="32">
        <v>5</v>
      </c>
      <c r="G8" s="32">
        <v>3</v>
      </c>
      <c r="H8" s="32">
        <v>2</v>
      </c>
      <c r="I8" s="32" t="s">
        <v>36</v>
      </c>
      <c r="K8" s="33">
        <f t="shared" si="0"/>
        <v>1.5</v>
      </c>
    </row>
    <row r="9" spans="1:11" x14ac:dyDescent="0.15">
      <c r="A9" s="17" t="s">
        <v>13</v>
      </c>
      <c r="B9" s="32">
        <v>3</v>
      </c>
      <c r="C9" s="32">
        <v>2</v>
      </c>
      <c r="D9" s="32">
        <v>2</v>
      </c>
      <c r="E9" s="32">
        <v>1</v>
      </c>
      <c r="F9" s="32">
        <v>1</v>
      </c>
      <c r="G9" s="32">
        <v>1</v>
      </c>
      <c r="H9" s="32">
        <v>1</v>
      </c>
      <c r="I9" s="32">
        <v>1</v>
      </c>
      <c r="K9" s="33">
        <f t="shared" si="0"/>
        <v>1.5</v>
      </c>
    </row>
    <row r="10" spans="1:11" x14ac:dyDescent="0.15">
      <c r="A10" s="17" t="s">
        <v>37</v>
      </c>
      <c r="B10" s="32">
        <v>1</v>
      </c>
      <c r="C10" s="32">
        <v>4</v>
      </c>
      <c r="D10" s="32">
        <v>2</v>
      </c>
      <c r="E10" s="32" t="s">
        <v>36</v>
      </c>
      <c r="F10" s="32" t="s">
        <v>36</v>
      </c>
      <c r="G10" s="32">
        <v>1</v>
      </c>
      <c r="H10" s="32">
        <v>1</v>
      </c>
      <c r="I10" s="32" t="s">
        <v>36</v>
      </c>
      <c r="K10" s="33">
        <f t="shared" si="0"/>
        <v>1.125</v>
      </c>
    </row>
    <row r="11" spans="1:11" x14ac:dyDescent="0.15">
      <c r="A11" s="17" t="s">
        <v>46</v>
      </c>
      <c r="B11" s="32">
        <v>2</v>
      </c>
      <c r="C11" s="32">
        <v>2</v>
      </c>
      <c r="D11" s="32">
        <v>1</v>
      </c>
      <c r="E11" s="32">
        <v>1</v>
      </c>
      <c r="F11" s="32" t="s">
        <v>36</v>
      </c>
      <c r="G11" s="32" t="s">
        <v>36</v>
      </c>
      <c r="H11" s="32" t="s">
        <v>36</v>
      </c>
      <c r="I11" s="32">
        <v>2</v>
      </c>
      <c r="K11" s="33">
        <f t="shared" si="0"/>
        <v>1</v>
      </c>
    </row>
    <row r="12" spans="1:11" x14ac:dyDescent="0.15">
      <c r="A12" s="17" t="s">
        <v>39</v>
      </c>
      <c r="B12" s="32">
        <v>1</v>
      </c>
      <c r="C12" s="32" t="s">
        <v>36</v>
      </c>
      <c r="D12" s="32" t="s">
        <v>36</v>
      </c>
      <c r="E12" s="32">
        <v>3</v>
      </c>
      <c r="F12" s="32">
        <v>2</v>
      </c>
      <c r="G12" s="32" t="s">
        <v>36</v>
      </c>
      <c r="H12" s="32" t="s">
        <v>36</v>
      </c>
      <c r="I12" s="32" t="s">
        <v>36</v>
      </c>
      <c r="K12" s="33">
        <f t="shared" si="0"/>
        <v>0.75</v>
      </c>
    </row>
    <row r="13" spans="1:11" x14ac:dyDescent="0.15">
      <c r="A13" s="17" t="s">
        <v>40</v>
      </c>
      <c r="B13" s="32">
        <v>3</v>
      </c>
      <c r="C13" s="32" t="s">
        <v>36</v>
      </c>
      <c r="D13" s="32" t="s">
        <v>36</v>
      </c>
      <c r="E13" s="32" t="s">
        <v>36</v>
      </c>
      <c r="F13" s="32" t="s">
        <v>36</v>
      </c>
      <c r="G13" s="32" t="s">
        <v>36</v>
      </c>
      <c r="H13" s="32" t="s">
        <v>36</v>
      </c>
      <c r="I13" s="32" t="s">
        <v>36</v>
      </c>
      <c r="K13" s="33">
        <f t="shared" si="0"/>
        <v>0.375</v>
      </c>
    </row>
    <row r="14" spans="1:11" x14ac:dyDescent="0.15">
      <c r="B14" s="29"/>
      <c r="C14" s="29"/>
      <c r="D14" s="29"/>
      <c r="E14" s="29"/>
      <c r="F14" s="29"/>
      <c r="G14" s="29"/>
      <c r="H14" s="29"/>
      <c r="I14" s="29"/>
      <c r="K14" s="31"/>
    </row>
    <row r="15" spans="1:11" x14ac:dyDescent="0.15">
      <c r="A15" s="34" t="s">
        <v>41</v>
      </c>
      <c r="B15" s="35">
        <f t="shared" ref="B15:I15" si="1">SUM(B4:B13)</f>
        <v>25</v>
      </c>
      <c r="C15" s="35">
        <f t="shared" si="1"/>
        <v>21</v>
      </c>
      <c r="D15" s="35">
        <f t="shared" si="1"/>
        <v>34</v>
      </c>
      <c r="E15" s="35">
        <f t="shared" si="1"/>
        <v>34</v>
      </c>
      <c r="F15" s="35">
        <f t="shared" si="1"/>
        <v>37</v>
      </c>
      <c r="G15" s="35">
        <f t="shared" si="1"/>
        <v>36</v>
      </c>
      <c r="H15" s="35">
        <f t="shared" si="1"/>
        <v>26</v>
      </c>
      <c r="I15" s="35">
        <f t="shared" si="1"/>
        <v>20</v>
      </c>
      <c r="K15" s="33">
        <f>SUM(B15:I15)/8</f>
        <v>29.125</v>
      </c>
    </row>
    <row r="19" spans="1:11" x14ac:dyDescent="0.15">
      <c r="B19" s="29" t="s">
        <v>26</v>
      </c>
      <c r="C19" s="29" t="s">
        <v>42</v>
      </c>
      <c r="D19" s="29" t="s">
        <v>43</v>
      </c>
      <c r="E19" s="29" t="s">
        <v>44</v>
      </c>
      <c r="F19" s="29" t="s">
        <v>45</v>
      </c>
      <c r="G19" s="29" t="s">
        <v>44</v>
      </c>
      <c r="H19" s="29" t="s">
        <v>26</v>
      </c>
      <c r="I19" s="29" t="s">
        <v>43</v>
      </c>
    </row>
    <row r="20" spans="1:11" x14ac:dyDescent="0.15">
      <c r="A20" s="147" t="s">
        <v>49</v>
      </c>
    </row>
    <row r="21" spans="1:11" x14ac:dyDescent="0.15">
      <c r="A21" s="147"/>
      <c r="B21" s="30" t="s">
        <v>27</v>
      </c>
      <c r="C21" s="30" t="s">
        <v>28</v>
      </c>
      <c r="D21" s="30" t="s">
        <v>29</v>
      </c>
      <c r="E21" s="30" t="s">
        <v>30</v>
      </c>
      <c r="F21" s="30" t="s">
        <v>31</v>
      </c>
      <c r="G21" s="30" t="s">
        <v>32</v>
      </c>
      <c r="H21" s="30" t="s">
        <v>33</v>
      </c>
      <c r="I21" s="30" t="s">
        <v>34</v>
      </c>
      <c r="K21" s="31"/>
    </row>
    <row r="22" spans="1:11" x14ac:dyDescent="0.15">
      <c r="B22" s="29"/>
      <c r="C22" s="29"/>
      <c r="D22" s="29"/>
      <c r="E22" s="29"/>
      <c r="F22" s="29"/>
      <c r="G22" s="29"/>
      <c r="H22" s="29"/>
      <c r="I22" s="29"/>
      <c r="K22" s="31"/>
    </row>
    <row r="23" spans="1:11" x14ac:dyDescent="0.15">
      <c r="A23" s="17" t="s">
        <v>81</v>
      </c>
      <c r="B23" s="32">
        <v>10</v>
      </c>
      <c r="C23" s="32">
        <v>11</v>
      </c>
      <c r="D23" s="32">
        <v>10</v>
      </c>
      <c r="E23" s="32">
        <v>9</v>
      </c>
      <c r="F23" s="32">
        <v>13</v>
      </c>
      <c r="G23" s="32">
        <v>13</v>
      </c>
      <c r="H23" s="32">
        <v>14</v>
      </c>
      <c r="I23" s="32">
        <v>11</v>
      </c>
      <c r="K23" s="33">
        <f t="shared" ref="K23:K28" si="2">SUM(B23:I23)/8</f>
        <v>11.375</v>
      </c>
    </row>
    <row r="24" spans="1:11" x14ac:dyDescent="0.15">
      <c r="A24" s="17" t="s">
        <v>18</v>
      </c>
      <c r="B24" s="32">
        <v>11</v>
      </c>
      <c r="C24" s="32">
        <v>9</v>
      </c>
      <c r="D24" s="32">
        <v>9</v>
      </c>
      <c r="E24" s="32">
        <v>8</v>
      </c>
      <c r="F24" s="32">
        <v>8</v>
      </c>
      <c r="G24" s="32">
        <v>4</v>
      </c>
      <c r="H24" s="32">
        <v>9</v>
      </c>
      <c r="I24" s="32">
        <v>5</v>
      </c>
      <c r="K24" s="33">
        <f t="shared" si="2"/>
        <v>7.875</v>
      </c>
    </row>
    <row r="25" spans="1:11" x14ac:dyDescent="0.15">
      <c r="A25" s="17" t="s">
        <v>25</v>
      </c>
      <c r="B25" s="32" t="s">
        <v>36</v>
      </c>
      <c r="C25" s="32">
        <v>1</v>
      </c>
      <c r="D25" s="32">
        <v>3</v>
      </c>
      <c r="E25" s="32">
        <v>4</v>
      </c>
      <c r="F25" s="32">
        <v>4</v>
      </c>
      <c r="G25" s="32">
        <v>3</v>
      </c>
      <c r="H25" s="32">
        <v>3</v>
      </c>
      <c r="I25" s="32">
        <v>4</v>
      </c>
      <c r="K25" s="33">
        <f t="shared" si="2"/>
        <v>2.75</v>
      </c>
    </row>
    <row r="26" spans="1:11" x14ac:dyDescent="0.15">
      <c r="A26" s="17" t="s">
        <v>39</v>
      </c>
      <c r="B26" s="32" t="s">
        <v>36</v>
      </c>
      <c r="C26" s="32" t="s">
        <v>36</v>
      </c>
      <c r="D26" s="32">
        <v>4</v>
      </c>
      <c r="E26" s="32" t="s">
        <v>36</v>
      </c>
      <c r="F26" s="32">
        <v>5</v>
      </c>
      <c r="G26" s="32">
        <v>2</v>
      </c>
      <c r="H26" s="32" t="s">
        <v>36</v>
      </c>
      <c r="I26" s="32" t="s">
        <v>36</v>
      </c>
      <c r="K26" s="33">
        <f t="shared" si="2"/>
        <v>1.375</v>
      </c>
    </row>
    <row r="27" spans="1:11" x14ac:dyDescent="0.15">
      <c r="A27" s="17" t="s">
        <v>13</v>
      </c>
      <c r="B27" s="32">
        <v>1</v>
      </c>
      <c r="C27" s="32">
        <v>1</v>
      </c>
      <c r="D27" s="32">
        <v>1</v>
      </c>
      <c r="E27" s="32">
        <v>1</v>
      </c>
      <c r="F27" s="32">
        <v>1</v>
      </c>
      <c r="G27" s="32">
        <v>1</v>
      </c>
      <c r="H27" s="32">
        <v>1</v>
      </c>
      <c r="I27" s="32">
        <v>1</v>
      </c>
      <c r="K27" s="33">
        <f t="shared" si="2"/>
        <v>1</v>
      </c>
    </row>
    <row r="28" spans="1:11" x14ac:dyDescent="0.15">
      <c r="A28" s="17" t="s">
        <v>38</v>
      </c>
      <c r="B28" s="32" t="s">
        <v>36</v>
      </c>
      <c r="C28" s="32" t="s">
        <v>36</v>
      </c>
      <c r="D28" s="32" t="s">
        <v>36</v>
      </c>
      <c r="E28" s="32" t="s">
        <v>36</v>
      </c>
      <c r="F28" s="32" t="s">
        <v>36</v>
      </c>
      <c r="G28" s="32">
        <v>1</v>
      </c>
      <c r="H28" s="32" t="s">
        <v>36</v>
      </c>
      <c r="I28" s="32" t="s">
        <v>36</v>
      </c>
      <c r="K28" s="33">
        <f t="shared" si="2"/>
        <v>0.125</v>
      </c>
    </row>
    <row r="29" spans="1:11" x14ac:dyDescent="0.15">
      <c r="B29" s="29"/>
      <c r="C29" s="29"/>
      <c r="D29" s="29"/>
      <c r="E29" s="29"/>
      <c r="F29" s="29"/>
      <c r="G29" s="29"/>
      <c r="H29" s="29"/>
      <c r="I29" s="29"/>
      <c r="K29" s="31"/>
    </row>
    <row r="30" spans="1:11" x14ac:dyDescent="0.15">
      <c r="A30" s="34" t="s">
        <v>41</v>
      </c>
      <c r="B30" s="35">
        <f t="shared" ref="B30:I30" si="3">SUM(B23:B28)</f>
        <v>22</v>
      </c>
      <c r="C30" s="35">
        <f t="shared" si="3"/>
        <v>22</v>
      </c>
      <c r="D30" s="35">
        <f t="shared" si="3"/>
        <v>27</v>
      </c>
      <c r="E30" s="35">
        <f t="shared" si="3"/>
        <v>22</v>
      </c>
      <c r="F30" s="35">
        <f t="shared" si="3"/>
        <v>31</v>
      </c>
      <c r="G30" s="35">
        <f t="shared" si="3"/>
        <v>24</v>
      </c>
      <c r="H30" s="35">
        <f t="shared" si="3"/>
        <v>27</v>
      </c>
      <c r="I30" s="35">
        <f t="shared" si="3"/>
        <v>21</v>
      </c>
      <c r="K30" s="33">
        <f>SUM(B30:I30)/8</f>
        <v>24.5</v>
      </c>
    </row>
    <row r="34" spans="1:11" x14ac:dyDescent="0.15">
      <c r="B34" s="29"/>
      <c r="C34" s="29" t="s">
        <v>51</v>
      </c>
      <c r="D34" s="29" t="s">
        <v>52</v>
      </c>
      <c r="E34" s="29" t="s">
        <v>54</v>
      </c>
      <c r="F34" s="29" t="s">
        <v>43</v>
      </c>
      <c r="G34" s="29"/>
      <c r="H34" s="29"/>
      <c r="I34" s="29"/>
    </row>
    <row r="35" spans="1:11" x14ac:dyDescent="0.15">
      <c r="A35" s="147" t="s">
        <v>53</v>
      </c>
    </row>
    <row r="36" spans="1:11" x14ac:dyDescent="0.15">
      <c r="A36" s="147"/>
      <c r="B36" s="30" t="s">
        <v>27</v>
      </c>
      <c r="C36" s="30" t="s">
        <v>28</v>
      </c>
      <c r="D36" s="30" t="s">
        <v>29</v>
      </c>
      <c r="E36" s="30" t="s">
        <v>30</v>
      </c>
      <c r="F36" s="30" t="s">
        <v>31</v>
      </c>
      <c r="G36" s="30"/>
      <c r="H36" s="30"/>
      <c r="I36" s="30"/>
      <c r="K36" s="31"/>
    </row>
    <row r="37" spans="1:11" x14ac:dyDescent="0.15">
      <c r="B37" s="29"/>
      <c r="C37" s="29"/>
      <c r="D37" s="29"/>
      <c r="E37" s="29"/>
      <c r="F37" s="29"/>
      <c r="G37" s="29"/>
      <c r="H37" s="29"/>
      <c r="I37" s="29"/>
      <c r="K37" s="31"/>
    </row>
    <row r="38" spans="1:11" x14ac:dyDescent="0.15">
      <c r="A38" s="17" t="s">
        <v>81</v>
      </c>
      <c r="B38" s="32">
        <v>13</v>
      </c>
      <c r="C38" s="32">
        <v>17</v>
      </c>
      <c r="D38" s="32">
        <v>13</v>
      </c>
      <c r="E38" s="32">
        <v>14</v>
      </c>
      <c r="F38" s="32">
        <v>12</v>
      </c>
      <c r="G38" s="32"/>
      <c r="H38" s="32"/>
      <c r="I38" s="32"/>
      <c r="K38" s="33">
        <f>SUM(B38:I38)/5</f>
        <v>13.8</v>
      </c>
    </row>
    <row r="39" spans="1:11" x14ac:dyDescent="0.15">
      <c r="A39" s="17" t="s">
        <v>18</v>
      </c>
      <c r="B39" s="32">
        <v>11</v>
      </c>
      <c r="C39" s="32">
        <v>7</v>
      </c>
      <c r="D39" s="32">
        <v>9</v>
      </c>
      <c r="E39" s="32">
        <v>4</v>
      </c>
      <c r="F39" s="32">
        <v>6</v>
      </c>
      <c r="G39" s="32"/>
      <c r="H39" s="32"/>
      <c r="I39" s="32"/>
      <c r="K39" s="33">
        <f>SUM(B39:I39)/5</f>
        <v>7.4</v>
      </c>
    </row>
    <row r="40" spans="1:11" x14ac:dyDescent="0.15">
      <c r="A40" s="17" t="s">
        <v>37</v>
      </c>
      <c r="B40" s="32" t="s">
        <v>36</v>
      </c>
      <c r="C40" s="32">
        <v>1</v>
      </c>
      <c r="D40" s="32">
        <v>5</v>
      </c>
      <c r="E40" s="32">
        <v>5</v>
      </c>
      <c r="F40" s="32">
        <v>6</v>
      </c>
      <c r="G40" s="32"/>
      <c r="H40" s="32"/>
      <c r="I40" s="32"/>
      <c r="K40" s="33">
        <f>SUM(B40:I40)/5</f>
        <v>3.4</v>
      </c>
    </row>
    <row r="41" spans="1:11" x14ac:dyDescent="0.15">
      <c r="A41" s="17" t="s">
        <v>50</v>
      </c>
      <c r="B41" s="32">
        <v>3</v>
      </c>
      <c r="C41" s="32">
        <v>2</v>
      </c>
      <c r="D41" s="32">
        <v>1</v>
      </c>
      <c r="E41" s="32" t="s">
        <v>36</v>
      </c>
      <c r="F41" s="32" t="s">
        <v>36</v>
      </c>
      <c r="G41" s="32"/>
      <c r="H41" s="32"/>
      <c r="I41" s="32"/>
      <c r="K41" s="33">
        <f>SUM(B41:I41)/5</f>
        <v>1.2</v>
      </c>
    </row>
    <row r="42" spans="1:11" x14ac:dyDescent="0.15">
      <c r="A42" s="17" t="s">
        <v>38</v>
      </c>
      <c r="B42" s="32" t="s">
        <v>36</v>
      </c>
      <c r="C42" s="32" t="s">
        <v>36</v>
      </c>
      <c r="D42" s="32" t="s">
        <v>36</v>
      </c>
      <c r="E42" s="32" t="s">
        <v>36</v>
      </c>
      <c r="F42" s="32">
        <v>1</v>
      </c>
      <c r="G42" s="32"/>
      <c r="H42" s="32"/>
      <c r="I42" s="32"/>
      <c r="K42" s="33">
        <f>SUM(B42:I42)/5</f>
        <v>0.2</v>
      </c>
    </row>
    <row r="43" spans="1:11" x14ac:dyDescent="0.15">
      <c r="B43" s="29"/>
      <c r="C43" s="29"/>
      <c r="D43" s="29"/>
      <c r="E43" s="29"/>
      <c r="F43" s="29"/>
      <c r="G43" s="29"/>
      <c r="H43" s="29"/>
      <c r="I43" s="29"/>
      <c r="K43" s="31"/>
    </row>
    <row r="44" spans="1:11" x14ac:dyDescent="0.15">
      <c r="A44" s="34" t="s">
        <v>41</v>
      </c>
      <c r="B44" s="35">
        <f>SUM(B38:B42)</f>
        <v>27</v>
      </c>
      <c r="C44" s="35">
        <f>SUM(C38:C42)</f>
        <v>27</v>
      </c>
      <c r="D44" s="35">
        <f>SUM(D38:D42)</f>
        <v>28</v>
      </c>
      <c r="E44" s="35">
        <f>SUM(E38:E42)</f>
        <v>23</v>
      </c>
      <c r="F44" s="35">
        <f>SUM(F38:F42)</f>
        <v>25</v>
      </c>
      <c r="G44" s="35"/>
      <c r="H44" s="35"/>
      <c r="I44" s="35"/>
      <c r="K44" s="33">
        <f>SUM(B44:I44)/5</f>
        <v>26</v>
      </c>
    </row>
    <row r="48" spans="1:11" x14ac:dyDescent="0.15">
      <c r="B48" s="29" t="s">
        <v>43</v>
      </c>
      <c r="C48" s="29" t="s">
        <v>26</v>
      </c>
      <c r="D48" s="29" t="s">
        <v>56</v>
      </c>
      <c r="E48" s="29" t="s">
        <v>52</v>
      </c>
      <c r="F48" s="29" t="s">
        <v>58</v>
      </c>
      <c r="G48" s="29" t="s">
        <v>54</v>
      </c>
      <c r="H48" s="29"/>
      <c r="I48" s="29"/>
    </row>
    <row r="49" spans="1:11" x14ac:dyDescent="0.15">
      <c r="A49" s="147" t="s">
        <v>55</v>
      </c>
    </row>
    <row r="50" spans="1:11" x14ac:dyDescent="0.15">
      <c r="A50" s="147"/>
      <c r="B50" s="30" t="s">
        <v>27</v>
      </c>
      <c r="C50" s="30" t="s">
        <v>28</v>
      </c>
      <c r="D50" s="30" t="s">
        <v>29</v>
      </c>
      <c r="E50" s="30" t="s">
        <v>30</v>
      </c>
      <c r="F50" s="30" t="s">
        <v>31</v>
      </c>
      <c r="G50" s="30" t="s">
        <v>32</v>
      </c>
      <c r="H50" s="30"/>
      <c r="I50" s="30"/>
      <c r="K50" s="31"/>
    </row>
    <row r="51" spans="1:11" x14ac:dyDescent="0.15">
      <c r="B51" s="29"/>
      <c r="C51" s="29"/>
      <c r="D51" s="29"/>
      <c r="E51" s="29"/>
      <c r="F51" s="29"/>
      <c r="G51" s="29"/>
      <c r="H51" s="29"/>
      <c r="I51" s="29"/>
      <c r="K51" s="31"/>
    </row>
    <row r="52" spans="1:11" x14ac:dyDescent="0.15">
      <c r="A52" s="17" t="s">
        <v>81</v>
      </c>
      <c r="B52" s="32">
        <v>16</v>
      </c>
      <c r="C52" s="32">
        <v>16</v>
      </c>
      <c r="D52" s="32">
        <v>13</v>
      </c>
      <c r="E52" s="32">
        <v>13</v>
      </c>
      <c r="F52" s="32">
        <v>12</v>
      </c>
      <c r="G52" s="32">
        <v>11</v>
      </c>
      <c r="H52" s="32"/>
      <c r="I52" s="32"/>
      <c r="K52" s="33">
        <f>AVERAGE(B52:G52)</f>
        <v>13.5</v>
      </c>
    </row>
    <row r="53" spans="1:11" x14ac:dyDescent="0.15">
      <c r="A53" s="17" t="s">
        <v>37</v>
      </c>
      <c r="B53" s="32">
        <v>1</v>
      </c>
      <c r="C53" s="32">
        <v>7</v>
      </c>
      <c r="D53" s="32">
        <v>2</v>
      </c>
      <c r="E53" s="32">
        <v>7</v>
      </c>
      <c r="F53" s="32">
        <v>6</v>
      </c>
      <c r="G53" s="32">
        <v>7</v>
      </c>
      <c r="H53" s="32"/>
      <c r="I53" s="32"/>
      <c r="K53" s="33">
        <f>AVERAGE(B53:G53)</f>
        <v>5</v>
      </c>
    </row>
    <row r="54" spans="1:11" x14ac:dyDescent="0.15">
      <c r="A54" s="17" t="s">
        <v>18</v>
      </c>
      <c r="B54" s="32">
        <v>7</v>
      </c>
      <c r="C54" s="32">
        <v>7</v>
      </c>
      <c r="D54" s="32">
        <v>3</v>
      </c>
      <c r="E54" s="32">
        <v>6</v>
      </c>
      <c r="F54" s="32">
        <v>2</v>
      </c>
      <c r="G54" s="32">
        <v>3</v>
      </c>
      <c r="H54" s="32"/>
      <c r="I54" s="32"/>
      <c r="K54" s="33">
        <f>AVERAGE(B54:G54)</f>
        <v>4.666666666666667</v>
      </c>
    </row>
    <row r="55" spans="1:11" x14ac:dyDescent="0.15">
      <c r="A55" s="17" t="s">
        <v>57</v>
      </c>
      <c r="B55" s="32" t="s">
        <v>36</v>
      </c>
      <c r="C55" s="32" t="s">
        <v>36</v>
      </c>
      <c r="D55" s="32" t="s">
        <v>36</v>
      </c>
      <c r="E55" s="32">
        <v>4</v>
      </c>
      <c r="F55" s="32" t="s">
        <v>36</v>
      </c>
      <c r="G55" s="32">
        <v>6</v>
      </c>
      <c r="H55" s="32"/>
      <c r="I55" s="32"/>
      <c r="K55" s="33">
        <f>SUM(B55:I55)/6</f>
        <v>1.6666666666666667</v>
      </c>
    </row>
    <row r="56" spans="1:11" x14ac:dyDescent="0.15">
      <c r="B56" s="29"/>
      <c r="C56" s="29"/>
      <c r="D56" s="29"/>
      <c r="E56" s="29"/>
      <c r="F56" s="29"/>
      <c r="G56" s="29"/>
      <c r="H56" s="29"/>
      <c r="I56" s="29"/>
      <c r="K56" s="31"/>
    </row>
    <row r="57" spans="1:11" x14ac:dyDescent="0.15">
      <c r="A57" s="34" t="s">
        <v>41</v>
      </c>
      <c r="B57" s="35">
        <f t="shared" ref="B57:G57" si="4">SUM(B52:B55)</f>
        <v>24</v>
      </c>
      <c r="C57" s="35">
        <f t="shared" si="4"/>
        <v>30</v>
      </c>
      <c r="D57" s="35">
        <f t="shared" si="4"/>
        <v>18</v>
      </c>
      <c r="E57" s="35">
        <f t="shared" si="4"/>
        <v>30</v>
      </c>
      <c r="F57" s="35">
        <f t="shared" si="4"/>
        <v>20</v>
      </c>
      <c r="G57" s="35">
        <f t="shared" si="4"/>
        <v>27</v>
      </c>
      <c r="H57" s="35"/>
      <c r="I57" s="35"/>
      <c r="K57" s="33">
        <f>AVERAGE(B57:G57)</f>
        <v>24.833333333333332</v>
      </c>
    </row>
    <row r="60" spans="1:11" x14ac:dyDescent="0.15">
      <c r="B60" s="29" t="s">
        <v>61</v>
      </c>
    </row>
    <row r="61" spans="1:11" x14ac:dyDescent="0.15">
      <c r="B61" s="29" t="s">
        <v>60</v>
      </c>
      <c r="C61" s="29" t="s">
        <v>63</v>
      </c>
      <c r="D61" s="29" t="s">
        <v>65</v>
      </c>
      <c r="E61" s="29" t="s">
        <v>66</v>
      </c>
      <c r="F61" s="29" t="s">
        <v>67</v>
      </c>
      <c r="G61" s="29" t="s">
        <v>68</v>
      </c>
      <c r="H61" s="29"/>
      <c r="I61" s="29"/>
    </row>
    <row r="62" spans="1:11" x14ac:dyDescent="0.15">
      <c r="A62" s="147" t="s">
        <v>64</v>
      </c>
    </row>
    <row r="63" spans="1:11" x14ac:dyDescent="0.15">
      <c r="A63" s="147"/>
      <c r="B63" s="30" t="s">
        <v>27</v>
      </c>
      <c r="C63" s="30" t="s">
        <v>28</v>
      </c>
      <c r="D63" s="30" t="s">
        <v>29</v>
      </c>
      <c r="E63" s="30" t="s">
        <v>30</v>
      </c>
      <c r="F63" s="30" t="s">
        <v>31</v>
      </c>
      <c r="G63" s="30" t="s">
        <v>32</v>
      </c>
      <c r="H63" s="30"/>
      <c r="I63" s="30"/>
      <c r="K63" s="31"/>
    </row>
    <row r="64" spans="1:11" x14ac:dyDescent="0.15">
      <c r="B64" s="29"/>
      <c r="C64" s="29"/>
      <c r="D64" s="29"/>
      <c r="E64" s="29"/>
      <c r="F64" s="29"/>
      <c r="G64" s="29"/>
      <c r="H64" s="29"/>
      <c r="I64" s="29"/>
      <c r="K64" s="31"/>
    </row>
    <row r="65" spans="1:11" x14ac:dyDescent="0.15">
      <c r="A65" s="17" t="s">
        <v>81</v>
      </c>
      <c r="B65" s="32">
        <v>17</v>
      </c>
      <c r="C65" s="32">
        <v>19</v>
      </c>
      <c r="D65" s="32">
        <v>18</v>
      </c>
      <c r="E65" s="32">
        <v>19</v>
      </c>
      <c r="F65" s="32">
        <v>21</v>
      </c>
      <c r="G65" s="32">
        <v>20</v>
      </c>
      <c r="H65" s="32"/>
      <c r="I65" s="32"/>
      <c r="K65" s="33">
        <f>AVERAGE(B65:G65)</f>
        <v>19</v>
      </c>
    </row>
    <row r="66" spans="1:11" x14ac:dyDescent="0.15">
      <c r="A66" s="17" t="s">
        <v>18</v>
      </c>
      <c r="B66" s="32">
        <v>9</v>
      </c>
      <c r="C66" s="32">
        <v>7</v>
      </c>
      <c r="D66" s="32">
        <v>8</v>
      </c>
      <c r="E66" s="32">
        <v>6</v>
      </c>
      <c r="F66" s="32">
        <v>7</v>
      </c>
      <c r="G66" s="32">
        <v>6</v>
      </c>
      <c r="H66" s="32"/>
      <c r="I66" s="32"/>
      <c r="K66" s="33">
        <f>AVERAGE(B66:G66)</f>
        <v>7.166666666666667</v>
      </c>
    </row>
    <row r="67" spans="1:11" x14ac:dyDescent="0.15">
      <c r="A67" s="17" t="s">
        <v>37</v>
      </c>
      <c r="B67" s="32">
        <v>6</v>
      </c>
      <c r="C67" s="32">
        <v>7</v>
      </c>
      <c r="D67" s="32">
        <v>6</v>
      </c>
      <c r="E67" s="32">
        <v>6</v>
      </c>
      <c r="F67" s="32">
        <v>8</v>
      </c>
      <c r="G67" s="32">
        <v>9</v>
      </c>
      <c r="H67" s="32"/>
      <c r="I67" s="32"/>
      <c r="K67" s="33">
        <f>AVERAGE(B67:G67)</f>
        <v>7</v>
      </c>
    </row>
    <row r="68" spans="1:11" x14ac:dyDescent="0.15">
      <c r="A68" s="17" t="s">
        <v>57</v>
      </c>
      <c r="B68" s="32">
        <v>4</v>
      </c>
      <c r="C68" s="32">
        <v>5</v>
      </c>
      <c r="D68" s="32">
        <v>3</v>
      </c>
      <c r="E68" s="32">
        <v>5</v>
      </c>
      <c r="F68" s="32">
        <v>4</v>
      </c>
      <c r="G68" s="32">
        <v>7</v>
      </c>
      <c r="H68" s="32"/>
      <c r="I68" s="32"/>
      <c r="K68" s="33">
        <f>AVERAGE(B68:G68)</f>
        <v>4.666666666666667</v>
      </c>
    </row>
    <row r="69" spans="1:11" x14ac:dyDescent="0.15">
      <c r="A69" s="17" t="s">
        <v>62</v>
      </c>
      <c r="B69" s="32" t="s">
        <v>36</v>
      </c>
      <c r="C69" s="32">
        <v>6</v>
      </c>
      <c r="D69" s="32">
        <v>3</v>
      </c>
      <c r="E69" s="32">
        <v>7</v>
      </c>
      <c r="F69" s="32">
        <v>5</v>
      </c>
      <c r="G69" s="32">
        <v>5</v>
      </c>
      <c r="H69" s="32"/>
      <c r="I69" s="32"/>
      <c r="K69" s="33">
        <f>SUM(B69:I69)/6</f>
        <v>4.333333333333333</v>
      </c>
    </row>
    <row r="70" spans="1:11" x14ac:dyDescent="0.15">
      <c r="A70" s="17" t="s">
        <v>13</v>
      </c>
      <c r="B70" s="32" t="s">
        <v>36</v>
      </c>
      <c r="C70" s="32">
        <v>2</v>
      </c>
      <c r="D70" s="32">
        <v>2</v>
      </c>
      <c r="E70" s="32">
        <v>2</v>
      </c>
      <c r="F70" s="32">
        <v>2</v>
      </c>
      <c r="G70" s="32">
        <v>2</v>
      </c>
      <c r="H70" s="32"/>
      <c r="I70" s="32"/>
      <c r="K70" s="33">
        <f>SUM(B70:I70)/6</f>
        <v>1.6666666666666667</v>
      </c>
    </row>
    <row r="71" spans="1:11" x14ac:dyDescent="0.15">
      <c r="B71" s="29"/>
      <c r="C71" s="29"/>
      <c r="D71" s="29"/>
      <c r="E71" s="29"/>
      <c r="F71" s="29"/>
      <c r="G71" s="29"/>
      <c r="H71" s="29"/>
      <c r="I71" s="29"/>
      <c r="K71" s="31"/>
    </row>
    <row r="72" spans="1:11" x14ac:dyDescent="0.15">
      <c r="A72" s="34" t="s">
        <v>41</v>
      </c>
      <c r="B72" s="35">
        <f t="shared" ref="B72:G72" si="5">SUM(B65:B70)</f>
        <v>36</v>
      </c>
      <c r="C72" s="35">
        <f t="shared" si="5"/>
        <v>46</v>
      </c>
      <c r="D72" s="35">
        <f t="shared" si="5"/>
        <v>40</v>
      </c>
      <c r="E72" s="35">
        <f t="shared" si="5"/>
        <v>45</v>
      </c>
      <c r="F72" s="35">
        <f t="shared" si="5"/>
        <v>47</v>
      </c>
      <c r="G72" s="35">
        <f t="shared" si="5"/>
        <v>49</v>
      </c>
      <c r="H72" s="35"/>
      <c r="I72" s="35"/>
      <c r="K72" s="33">
        <f>AVERAGE(B72:G72)</f>
        <v>43.833333333333336</v>
      </c>
    </row>
    <row r="75" spans="1:11" x14ac:dyDescent="0.15">
      <c r="B75" s="29"/>
    </row>
    <row r="76" spans="1:11" x14ac:dyDescent="0.15">
      <c r="B76" s="29" t="s">
        <v>70</v>
      </c>
      <c r="C76" s="29"/>
      <c r="D76" s="29" t="s">
        <v>70</v>
      </c>
      <c r="E76" s="29" t="s">
        <v>75</v>
      </c>
      <c r="F76" s="29"/>
      <c r="G76" s="29" t="s">
        <v>42</v>
      </c>
      <c r="H76" s="29"/>
      <c r="I76" s="29"/>
    </row>
    <row r="77" spans="1:11" x14ac:dyDescent="0.15">
      <c r="A77" s="147" t="s">
        <v>71</v>
      </c>
    </row>
    <row r="78" spans="1:11" x14ac:dyDescent="0.15">
      <c r="A78" s="147"/>
      <c r="B78" s="30" t="s">
        <v>27</v>
      </c>
      <c r="C78" s="30" t="s">
        <v>28</v>
      </c>
      <c r="D78" s="30" t="s">
        <v>29</v>
      </c>
      <c r="E78" s="30" t="s">
        <v>30</v>
      </c>
      <c r="F78" s="30" t="s">
        <v>31</v>
      </c>
      <c r="G78" s="30" t="s">
        <v>32</v>
      </c>
      <c r="H78" s="30"/>
      <c r="I78" s="30"/>
      <c r="K78" s="31"/>
    </row>
    <row r="79" spans="1:11" x14ac:dyDescent="0.15">
      <c r="B79" s="29" t="s">
        <v>69</v>
      </c>
      <c r="C79" s="29" t="s">
        <v>74</v>
      </c>
      <c r="D79" s="29" t="s">
        <v>69</v>
      </c>
      <c r="E79" s="29" t="s">
        <v>69</v>
      </c>
      <c r="F79" s="29" t="s">
        <v>74</v>
      </c>
      <c r="G79" s="29" t="s">
        <v>69</v>
      </c>
      <c r="H79" s="29"/>
      <c r="I79" s="29"/>
      <c r="K79" s="31"/>
    </row>
    <row r="80" spans="1:11" x14ac:dyDescent="0.15">
      <c r="A80" s="17" t="s">
        <v>81</v>
      </c>
      <c r="B80" s="32">
        <v>15</v>
      </c>
      <c r="C80" s="32">
        <v>13</v>
      </c>
      <c r="D80" s="32">
        <v>14</v>
      </c>
      <c r="E80" s="32">
        <v>15</v>
      </c>
      <c r="F80" s="32">
        <v>11</v>
      </c>
      <c r="G80" s="32">
        <v>13</v>
      </c>
      <c r="H80" s="32"/>
      <c r="I80" s="32"/>
      <c r="K80" s="33">
        <f>AVERAGE(B80:G80)</f>
        <v>13.5</v>
      </c>
    </row>
    <row r="81" spans="1:11" x14ac:dyDescent="0.15">
      <c r="A81" s="17" t="s">
        <v>57</v>
      </c>
      <c r="B81" s="32">
        <v>4</v>
      </c>
      <c r="C81" s="32">
        <v>8</v>
      </c>
      <c r="D81" s="32">
        <v>6</v>
      </c>
      <c r="E81" s="32">
        <v>4</v>
      </c>
      <c r="F81" s="32">
        <v>5</v>
      </c>
      <c r="G81" s="32">
        <v>4</v>
      </c>
      <c r="H81" s="32"/>
      <c r="I81" s="32"/>
      <c r="K81" s="33">
        <f>AVERAGE(B81:G81)</f>
        <v>5.166666666666667</v>
      </c>
    </row>
    <row r="82" spans="1:11" x14ac:dyDescent="0.15">
      <c r="A82" s="17" t="s">
        <v>37</v>
      </c>
      <c r="B82" s="32">
        <v>5</v>
      </c>
      <c r="C82" s="32">
        <v>7</v>
      </c>
      <c r="D82" s="32">
        <v>4</v>
      </c>
      <c r="E82" s="32">
        <v>3</v>
      </c>
      <c r="F82" s="32">
        <v>5</v>
      </c>
      <c r="G82" s="32">
        <v>5</v>
      </c>
      <c r="H82" s="32"/>
      <c r="I82" s="32"/>
      <c r="K82" s="33">
        <f>AVERAGE(B82:G82)</f>
        <v>4.833333333333333</v>
      </c>
    </row>
    <row r="83" spans="1:11" x14ac:dyDescent="0.15">
      <c r="A83" s="17" t="s">
        <v>18</v>
      </c>
      <c r="B83" s="32">
        <v>5</v>
      </c>
      <c r="C83" s="32">
        <v>4</v>
      </c>
      <c r="D83" s="32">
        <v>5</v>
      </c>
      <c r="E83" s="32">
        <v>5</v>
      </c>
      <c r="F83" s="32">
        <v>2</v>
      </c>
      <c r="G83" s="32">
        <v>4</v>
      </c>
      <c r="H83" s="32"/>
      <c r="I83" s="32"/>
      <c r="K83" s="33">
        <f>AVERAGE(B83:G83)</f>
        <v>4.166666666666667</v>
      </c>
    </row>
    <row r="84" spans="1:11" x14ac:dyDescent="0.15">
      <c r="A84" s="17" t="s">
        <v>62</v>
      </c>
      <c r="B84" s="32">
        <v>4</v>
      </c>
      <c r="C84" s="32">
        <v>5</v>
      </c>
      <c r="D84" s="32">
        <v>5</v>
      </c>
      <c r="E84" s="32" t="s">
        <v>36</v>
      </c>
      <c r="F84" s="32">
        <v>3</v>
      </c>
      <c r="G84" s="32">
        <v>3</v>
      </c>
      <c r="H84" s="32"/>
      <c r="I84" s="32"/>
      <c r="K84" s="33">
        <f>SUM(B84:G84)/5</f>
        <v>4</v>
      </c>
    </row>
    <row r="85" spans="1:11" x14ac:dyDescent="0.15">
      <c r="B85" s="29"/>
      <c r="C85" s="29"/>
      <c r="D85" s="29"/>
      <c r="E85" s="29"/>
      <c r="F85" s="29"/>
      <c r="G85" s="29"/>
      <c r="H85" s="29"/>
      <c r="I85" s="29"/>
      <c r="K85" s="31"/>
    </row>
    <row r="86" spans="1:11" x14ac:dyDescent="0.15">
      <c r="A86" s="34" t="s">
        <v>41</v>
      </c>
      <c r="B86" s="35">
        <f t="shared" ref="B86:G86" si="6">SUM(B80:B84)</f>
        <v>33</v>
      </c>
      <c r="C86" s="35">
        <f t="shared" si="6"/>
        <v>37</v>
      </c>
      <c r="D86" s="35">
        <f t="shared" si="6"/>
        <v>34</v>
      </c>
      <c r="E86" s="35">
        <f t="shared" si="6"/>
        <v>27</v>
      </c>
      <c r="F86" s="35">
        <f t="shared" si="6"/>
        <v>26</v>
      </c>
      <c r="G86" s="35">
        <f t="shared" si="6"/>
        <v>29</v>
      </c>
      <c r="H86" s="35"/>
      <c r="I86" s="35"/>
      <c r="K86" s="33">
        <f>AVERAGE(B86:G86)</f>
        <v>31</v>
      </c>
    </row>
    <row r="89" spans="1:11" x14ac:dyDescent="0.15">
      <c r="B89" s="29"/>
    </row>
    <row r="90" spans="1:11" x14ac:dyDescent="0.15">
      <c r="B90" s="29" t="s">
        <v>80</v>
      </c>
      <c r="C90" s="29" t="s">
        <v>80</v>
      </c>
      <c r="D90" s="29"/>
      <c r="E90" s="29" t="s">
        <v>43</v>
      </c>
      <c r="F90" s="29"/>
      <c r="G90" s="29" t="s">
        <v>54</v>
      </c>
      <c r="H90" s="29"/>
      <c r="I90" s="29"/>
    </row>
    <row r="91" spans="1:11" x14ac:dyDescent="0.15">
      <c r="A91" s="147" t="s">
        <v>79</v>
      </c>
    </row>
    <row r="92" spans="1:11" x14ac:dyDescent="0.15">
      <c r="A92" s="147"/>
      <c r="B92" s="30" t="s">
        <v>27</v>
      </c>
      <c r="C92" s="30" t="s">
        <v>28</v>
      </c>
      <c r="D92" s="30" t="s">
        <v>29</v>
      </c>
      <c r="E92" s="30" t="s">
        <v>30</v>
      </c>
      <c r="F92" s="30" t="s">
        <v>31</v>
      </c>
      <c r="G92" s="30" t="s">
        <v>32</v>
      </c>
      <c r="H92" s="30"/>
      <c r="I92" s="30"/>
      <c r="K92" s="31"/>
    </row>
    <row r="93" spans="1:11" x14ac:dyDescent="0.15">
      <c r="B93" s="29" t="s">
        <v>69</v>
      </c>
      <c r="C93" s="29" t="s">
        <v>69</v>
      </c>
      <c r="D93" s="29" t="s">
        <v>74</v>
      </c>
      <c r="E93" s="29" t="s">
        <v>69</v>
      </c>
      <c r="F93" s="29" t="s">
        <v>74</v>
      </c>
      <c r="G93" s="29" t="s">
        <v>69</v>
      </c>
      <c r="H93" s="29"/>
      <c r="I93" s="29"/>
      <c r="K93" s="31"/>
    </row>
    <row r="94" spans="1:11" x14ac:dyDescent="0.15">
      <c r="A94" s="17" t="s">
        <v>81</v>
      </c>
      <c r="B94" s="32">
        <v>16</v>
      </c>
      <c r="C94" s="32">
        <v>16</v>
      </c>
      <c r="D94" s="32">
        <v>7</v>
      </c>
      <c r="E94" s="32">
        <v>11</v>
      </c>
      <c r="F94" s="32">
        <v>6</v>
      </c>
      <c r="G94" s="32">
        <v>8</v>
      </c>
      <c r="H94" s="32"/>
      <c r="I94" s="32"/>
      <c r="K94" s="33">
        <f>AVERAGE(B94:G94)</f>
        <v>10.666666666666666</v>
      </c>
    </row>
    <row r="95" spans="1:11" x14ac:dyDescent="0.15">
      <c r="A95" s="17" t="s">
        <v>57</v>
      </c>
      <c r="B95" s="32">
        <v>7</v>
      </c>
      <c r="C95" s="32">
        <v>4</v>
      </c>
      <c r="D95" s="32">
        <v>6</v>
      </c>
      <c r="E95" s="32">
        <v>5</v>
      </c>
      <c r="F95" s="32">
        <v>7</v>
      </c>
      <c r="G95" s="32">
        <v>4</v>
      </c>
      <c r="H95" s="32"/>
      <c r="I95" s="32"/>
      <c r="K95" s="33">
        <f>AVERAGE(B95:G95)</f>
        <v>5.5</v>
      </c>
    </row>
    <row r="96" spans="1:11" x14ac:dyDescent="0.15">
      <c r="A96" s="17" t="s">
        <v>37</v>
      </c>
      <c r="B96" s="32">
        <v>4</v>
      </c>
      <c r="C96" s="32">
        <v>4</v>
      </c>
      <c r="D96" s="32">
        <v>7</v>
      </c>
      <c r="E96" s="32">
        <v>3</v>
      </c>
      <c r="F96" s="32">
        <v>5</v>
      </c>
      <c r="G96" s="32">
        <v>4</v>
      </c>
      <c r="H96" s="32"/>
      <c r="I96" s="32"/>
      <c r="K96" s="33">
        <f>AVERAGE(B96:G96)</f>
        <v>4.5</v>
      </c>
    </row>
    <row r="97" spans="1:11" x14ac:dyDescent="0.15">
      <c r="A97" s="17" t="s">
        <v>62</v>
      </c>
      <c r="B97" s="32">
        <v>6</v>
      </c>
      <c r="C97" s="32">
        <v>6</v>
      </c>
      <c r="D97" s="32">
        <v>2</v>
      </c>
      <c r="E97" s="32">
        <v>3</v>
      </c>
      <c r="F97" s="32">
        <v>3</v>
      </c>
      <c r="G97" s="32">
        <v>3</v>
      </c>
      <c r="H97" s="32"/>
      <c r="I97" s="32"/>
      <c r="K97" s="33">
        <f>AVERAGE(B97:G97)</f>
        <v>3.8333333333333335</v>
      </c>
    </row>
    <row r="98" spans="1:11" x14ac:dyDescent="0.15">
      <c r="A98" s="17" t="s">
        <v>18</v>
      </c>
      <c r="B98" s="32">
        <v>2</v>
      </c>
      <c r="C98" s="32">
        <v>4</v>
      </c>
      <c r="D98" s="32">
        <v>3</v>
      </c>
      <c r="E98" s="32">
        <v>3</v>
      </c>
      <c r="F98" s="32">
        <v>4</v>
      </c>
      <c r="G98" s="32">
        <v>4</v>
      </c>
      <c r="H98" s="32"/>
      <c r="I98" s="32"/>
      <c r="K98" s="33">
        <f>AVERAGE(B98:G98)</f>
        <v>3.3333333333333335</v>
      </c>
    </row>
    <row r="99" spans="1:11" x14ac:dyDescent="0.15">
      <c r="B99" s="29"/>
      <c r="C99" s="29"/>
      <c r="D99" s="29"/>
      <c r="E99" s="29"/>
      <c r="F99" s="29"/>
      <c r="G99" s="29"/>
      <c r="H99" s="29"/>
      <c r="I99" s="29"/>
      <c r="K99" s="31"/>
    </row>
    <row r="100" spans="1:11" x14ac:dyDescent="0.15">
      <c r="A100" s="34" t="s">
        <v>41</v>
      </c>
      <c r="B100" s="35">
        <f t="shared" ref="B100:G100" si="7">SUM(B94:B98)</f>
        <v>35</v>
      </c>
      <c r="C100" s="35">
        <f t="shared" si="7"/>
        <v>34</v>
      </c>
      <c r="D100" s="35">
        <f t="shared" si="7"/>
        <v>25</v>
      </c>
      <c r="E100" s="35">
        <f t="shared" si="7"/>
        <v>25</v>
      </c>
      <c r="F100" s="35">
        <f t="shared" si="7"/>
        <v>25</v>
      </c>
      <c r="G100" s="35">
        <f t="shared" si="7"/>
        <v>23</v>
      </c>
      <c r="H100" s="35"/>
      <c r="I100" s="35"/>
      <c r="K100" s="33">
        <f>AVERAGE(B100:G100)</f>
        <v>27.833333333333332</v>
      </c>
    </row>
    <row r="104" spans="1:11" x14ac:dyDescent="0.15">
      <c r="B104" s="29" t="s">
        <v>56</v>
      </c>
      <c r="C104" s="29"/>
      <c r="D104" s="29" t="s">
        <v>89</v>
      </c>
      <c r="E104" s="29" t="s">
        <v>43</v>
      </c>
      <c r="F104" s="29" t="s">
        <v>80</v>
      </c>
      <c r="G104" s="29" t="s">
        <v>51</v>
      </c>
      <c r="H104" s="29"/>
      <c r="I104" s="29"/>
    </row>
    <row r="105" spans="1:11" ht="14" thickBot="1" x14ac:dyDescent="0.2">
      <c r="A105" s="147" t="s">
        <v>82</v>
      </c>
      <c r="B105" s="29" t="s">
        <v>95</v>
      </c>
      <c r="D105" s="29" t="s">
        <v>95</v>
      </c>
      <c r="E105" s="29" t="s">
        <v>95</v>
      </c>
      <c r="F105" s="29" t="s">
        <v>94</v>
      </c>
      <c r="G105" s="29" t="s">
        <v>95</v>
      </c>
    </row>
    <row r="106" spans="1:11" x14ac:dyDescent="0.15">
      <c r="A106" s="148"/>
      <c r="B106" s="80" t="s">
        <v>27</v>
      </c>
      <c r="C106" s="81" t="s">
        <v>28</v>
      </c>
      <c r="D106" s="81" t="s">
        <v>29</v>
      </c>
      <c r="E106" s="81" t="s">
        <v>30</v>
      </c>
      <c r="F106" s="81" t="s">
        <v>31</v>
      </c>
      <c r="G106" s="82" t="s">
        <v>32</v>
      </c>
      <c r="H106" s="30"/>
      <c r="I106" s="30"/>
      <c r="K106" s="31"/>
    </row>
    <row r="107" spans="1:11" ht="14" thickBot="1" x14ac:dyDescent="0.2">
      <c r="B107" s="83" t="s">
        <v>69</v>
      </c>
      <c r="C107" s="84" t="s">
        <v>74</v>
      </c>
      <c r="D107" s="84" t="s">
        <v>69</v>
      </c>
      <c r="E107" s="84" t="s">
        <v>69</v>
      </c>
      <c r="F107" s="84" t="s">
        <v>74</v>
      </c>
      <c r="G107" s="85" t="s">
        <v>69</v>
      </c>
      <c r="H107" s="29"/>
      <c r="I107" s="29"/>
      <c r="K107" s="31"/>
    </row>
    <row r="108" spans="1:11" x14ac:dyDescent="0.15">
      <c r="A108" s="17" t="s">
        <v>81</v>
      </c>
      <c r="B108" s="79">
        <v>13</v>
      </c>
      <c r="C108" s="79">
        <v>9</v>
      </c>
      <c r="D108" s="79">
        <v>15</v>
      </c>
      <c r="E108" s="79">
        <v>16</v>
      </c>
      <c r="F108" s="79">
        <v>13</v>
      </c>
      <c r="G108" s="79">
        <v>21</v>
      </c>
      <c r="H108" s="32"/>
      <c r="I108" s="32"/>
      <c r="K108" s="33">
        <f>AVERAGE(B108:G108)</f>
        <v>14.5</v>
      </c>
    </row>
    <row r="109" spans="1:11" x14ac:dyDescent="0.15">
      <c r="A109" s="17" t="s">
        <v>57</v>
      </c>
      <c r="B109" s="32">
        <v>5</v>
      </c>
      <c r="C109" s="32">
        <v>7</v>
      </c>
      <c r="D109" s="32">
        <v>4</v>
      </c>
      <c r="E109" s="32">
        <v>5</v>
      </c>
      <c r="F109" s="32">
        <v>10</v>
      </c>
      <c r="G109" s="32">
        <v>5</v>
      </c>
      <c r="H109" s="32"/>
      <c r="I109" s="32"/>
      <c r="K109" s="33">
        <f>AVERAGE(B109:G109)</f>
        <v>6</v>
      </c>
    </row>
    <row r="110" spans="1:11" x14ac:dyDescent="0.15">
      <c r="A110" s="17" t="s">
        <v>37</v>
      </c>
      <c r="B110" s="32">
        <v>2</v>
      </c>
      <c r="C110" s="32">
        <v>3</v>
      </c>
      <c r="D110" s="32">
        <v>2</v>
      </c>
      <c r="E110" s="32">
        <v>3</v>
      </c>
      <c r="F110" s="32">
        <v>4</v>
      </c>
      <c r="G110" s="32">
        <v>5</v>
      </c>
      <c r="H110" s="32"/>
      <c r="I110" s="32"/>
      <c r="K110" s="33">
        <f>AVERAGE(B110:G110)</f>
        <v>3.1666666666666665</v>
      </c>
    </row>
    <row r="111" spans="1:11" x14ac:dyDescent="0.15">
      <c r="A111" s="17" t="s">
        <v>18</v>
      </c>
      <c r="B111" s="32">
        <v>4</v>
      </c>
      <c r="C111" s="32">
        <v>4</v>
      </c>
      <c r="D111" s="32">
        <v>2</v>
      </c>
      <c r="E111" s="32">
        <v>0</v>
      </c>
      <c r="F111" s="32">
        <v>0</v>
      </c>
      <c r="G111" s="32">
        <v>0</v>
      </c>
      <c r="H111" s="32"/>
      <c r="I111" s="32"/>
      <c r="K111" s="33">
        <f>AVERAGE(B111:G111)</f>
        <v>1.6666666666666667</v>
      </c>
    </row>
    <row r="112" spans="1:11" x14ac:dyDescent="0.15">
      <c r="A112" s="17" t="s">
        <v>62</v>
      </c>
      <c r="B112" s="32">
        <v>0</v>
      </c>
      <c r="C112" s="32">
        <v>0</v>
      </c>
      <c r="D112" s="32">
        <v>2</v>
      </c>
      <c r="E112" s="32">
        <v>4</v>
      </c>
      <c r="F112" s="32">
        <v>2</v>
      </c>
      <c r="G112" s="32">
        <v>1</v>
      </c>
      <c r="H112" s="32"/>
      <c r="I112" s="32"/>
      <c r="K112" s="33">
        <f>AVERAGE(B112:G112)</f>
        <v>1.5</v>
      </c>
    </row>
    <row r="113" spans="1:11" x14ac:dyDescent="0.15">
      <c r="B113" s="29"/>
      <c r="C113" s="29"/>
      <c r="D113" s="29"/>
      <c r="E113" s="29"/>
      <c r="F113" s="29"/>
      <c r="G113" s="29"/>
      <c r="H113" s="29"/>
      <c r="I113" s="29"/>
      <c r="K113" s="31"/>
    </row>
    <row r="114" spans="1:11" x14ac:dyDescent="0.15">
      <c r="A114" s="34" t="s">
        <v>41</v>
      </c>
      <c r="B114" s="35">
        <f t="shared" ref="B114:G114" si="8">SUM(B108:B112)</f>
        <v>24</v>
      </c>
      <c r="C114" s="35">
        <f t="shared" si="8"/>
        <v>23</v>
      </c>
      <c r="D114" s="35">
        <f t="shared" si="8"/>
        <v>25</v>
      </c>
      <c r="E114" s="35">
        <f t="shared" si="8"/>
        <v>28</v>
      </c>
      <c r="F114" s="35">
        <f t="shared" si="8"/>
        <v>29</v>
      </c>
      <c r="G114" s="35">
        <f t="shared" si="8"/>
        <v>32</v>
      </c>
      <c r="H114" s="35"/>
      <c r="I114" s="35"/>
      <c r="K114" s="33">
        <f>AVERAGE(B114:G114)</f>
        <v>26.833333333333332</v>
      </c>
    </row>
    <row r="118" spans="1:11" x14ac:dyDescent="0.15">
      <c r="B118" s="29" t="s">
        <v>98</v>
      </c>
      <c r="C118" s="29" t="s">
        <v>99</v>
      </c>
      <c r="D118" s="29"/>
      <c r="E118" s="29" t="s">
        <v>101</v>
      </c>
      <c r="F118" s="29"/>
      <c r="G118" s="29" t="s">
        <v>102</v>
      </c>
      <c r="H118" s="29"/>
      <c r="I118" s="29"/>
    </row>
    <row r="119" spans="1:11" ht="14" thickBot="1" x14ac:dyDescent="0.2">
      <c r="A119" s="147" t="s">
        <v>96</v>
      </c>
      <c r="B119" s="29" t="s">
        <v>95</v>
      </c>
      <c r="C119" s="29" t="s">
        <v>100</v>
      </c>
      <c r="D119" s="29"/>
      <c r="E119" s="29" t="s">
        <v>95</v>
      </c>
      <c r="F119" s="29"/>
      <c r="G119" s="29" t="s">
        <v>95</v>
      </c>
    </row>
    <row r="120" spans="1:11" x14ac:dyDescent="0.15">
      <c r="A120" s="148"/>
      <c r="B120" s="80" t="s">
        <v>27</v>
      </c>
      <c r="C120" s="81" t="s">
        <v>28</v>
      </c>
      <c r="D120" s="81" t="s">
        <v>29</v>
      </c>
      <c r="E120" s="81" t="s">
        <v>30</v>
      </c>
      <c r="F120" s="81" t="s">
        <v>31</v>
      </c>
      <c r="G120" s="82" t="s">
        <v>32</v>
      </c>
      <c r="H120" s="30"/>
      <c r="I120" s="30"/>
      <c r="K120" s="31"/>
    </row>
    <row r="121" spans="1:11" ht="14" thickBot="1" x14ac:dyDescent="0.2">
      <c r="B121" s="83" t="s">
        <v>69</v>
      </c>
      <c r="C121" s="84" t="s">
        <v>69</v>
      </c>
      <c r="D121" s="84" t="s">
        <v>74</v>
      </c>
      <c r="E121" s="84" t="s">
        <v>69</v>
      </c>
      <c r="F121" s="84" t="s">
        <v>74</v>
      </c>
      <c r="G121" s="85" t="s">
        <v>69</v>
      </c>
      <c r="H121" s="29"/>
      <c r="I121" s="29"/>
      <c r="K121" s="31"/>
    </row>
    <row r="122" spans="1:11" x14ac:dyDescent="0.15">
      <c r="A122" s="17" t="s">
        <v>81</v>
      </c>
      <c r="B122" s="79">
        <v>18</v>
      </c>
      <c r="C122" s="79">
        <v>12</v>
      </c>
      <c r="D122" s="79">
        <v>1</v>
      </c>
      <c r="E122" s="79">
        <v>16</v>
      </c>
      <c r="F122" s="79">
        <v>16</v>
      </c>
      <c r="G122" s="79">
        <v>15</v>
      </c>
      <c r="H122" s="32"/>
      <c r="I122" s="32"/>
      <c r="K122" s="33">
        <f>AVERAGE(B122:G122)</f>
        <v>13</v>
      </c>
    </row>
    <row r="123" spans="1:11" x14ac:dyDescent="0.15">
      <c r="A123" s="17" t="s">
        <v>37</v>
      </c>
      <c r="B123" s="32">
        <v>2</v>
      </c>
      <c r="C123" s="32">
        <v>1</v>
      </c>
      <c r="D123" s="32">
        <v>4</v>
      </c>
      <c r="E123" s="32">
        <v>3</v>
      </c>
      <c r="F123" s="32">
        <v>4</v>
      </c>
      <c r="G123" s="32">
        <v>3</v>
      </c>
      <c r="H123" s="32"/>
      <c r="I123" s="32"/>
      <c r="K123" s="33">
        <f>AVERAGE(B123:G123)</f>
        <v>2.8333333333333335</v>
      </c>
    </row>
    <row r="124" spans="1:11" x14ac:dyDescent="0.15">
      <c r="A124" s="17" t="s">
        <v>57</v>
      </c>
      <c r="B124" s="32">
        <v>0</v>
      </c>
      <c r="C124" s="32">
        <v>0</v>
      </c>
      <c r="D124" s="32">
        <v>5</v>
      </c>
      <c r="E124" s="32">
        <v>6</v>
      </c>
      <c r="F124" s="32">
        <v>3</v>
      </c>
      <c r="G124" s="32">
        <v>2</v>
      </c>
      <c r="H124" s="32"/>
      <c r="I124" s="32"/>
      <c r="K124" s="33">
        <f>AVERAGE(B124:G124)</f>
        <v>2.6666666666666665</v>
      </c>
    </row>
    <row r="125" spans="1:11" x14ac:dyDescent="0.15">
      <c r="A125" s="17" t="s">
        <v>62</v>
      </c>
      <c r="B125" s="32">
        <v>0</v>
      </c>
      <c r="C125" s="32">
        <v>0</v>
      </c>
      <c r="D125" s="32">
        <v>2</v>
      </c>
      <c r="E125" s="32">
        <v>2</v>
      </c>
      <c r="F125" s="32">
        <v>2</v>
      </c>
      <c r="G125" s="32">
        <v>2</v>
      </c>
      <c r="H125" s="32"/>
      <c r="I125" s="32"/>
      <c r="K125" s="33">
        <f>AVERAGE(B125:G125)</f>
        <v>1.3333333333333333</v>
      </c>
    </row>
    <row r="126" spans="1:11" x14ac:dyDescent="0.15">
      <c r="A126" s="17" t="s">
        <v>18</v>
      </c>
      <c r="B126" s="32">
        <v>0</v>
      </c>
      <c r="C126" s="32">
        <v>0</v>
      </c>
      <c r="D126" s="32">
        <v>0</v>
      </c>
      <c r="E126" s="32">
        <v>1</v>
      </c>
      <c r="F126" s="32">
        <v>1</v>
      </c>
      <c r="G126" s="32">
        <v>1</v>
      </c>
      <c r="H126" s="32"/>
      <c r="I126" s="32"/>
      <c r="K126" s="33">
        <f>AVERAGE(B126:G126)</f>
        <v>0.5</v>
      </c>
    </row>
    <row r="127" spans="1:11" x14ac:dyDescent="0.15">
      <c r="B127" s="29"/>
      <c r="C127" s="29"/>
      <c r="D127" s="29"/>
      <c r="E127" s="29"/>
      <c r="F127" s="29"/>
      <c r="G127" s="29"/>
      <c r="H127" s="29"/>
      <c r="I127" s="29"/>
      <c r="K127" s="31"/>
    </row>
    <row r="128" spans="1:11" x14ac:dyDescent="0.15">
      <c r="A128" s="34" t="s">
        <v>41</v>
      </c>
      <c r="B128" s="35">
        <f t="shared" ref="B128:G128" si="9">SUM(B122:B126)</f>
        <v>20</v>
      </c>
      <c r="C128" s="35">
        <f t="shared" si="9"/>
        <v>13</v>
      </c>
      <c r="D128" s="35">
        <f t="shared" si="9"/>
        <v>12</v>
      </c>
      <c r="E128" s="35">
        <f t="shared" si="9"/>
        <v>28</v>
      </c>
      <c r="F128" s="35">
        <f t="shared" si="9"/>
        <v>26</v>
      </c>
      <c r="G128" s="35">
        <f t="shared" si="9"/>
        <v>23</v>
      </c>
      <c r="H128" s="35"/>
      <c r="I128" s="35"/>
      <c r="K128" s="33">
        <f>AVERAGE(B128:G128)</f>
        <v>20.333333333333332</v>
      </c>
    </row>
    <row r="132" spans="1:11" x14ac:dyDescent="0.15">
      <c r="B132" s="29" t="s">
        <v>106</v>
      </c>
      <c r="C132" s="29" t="s">
        <v>127</v>
      </c>
      <c r="D132" s="29" t="s">
        <v>118</v>
      </c>
      <c r="E132" s="29" t="s">
        <v>126</v>
      </c>
      <c r="F132" s="29" t="s">
        <v>106</v>
      </c>
      <c r="G132" s="29" t="s">
        <v>126</v>
      </c>
      <c r="H132" s="29"/>
      <c r="I132" s="29"/>
    </row>
    <row r="133" spans="1:11" ht="14" thickBot="1" x14ac:dyDescent="0.2">
      <c r="A133" s="147" t="s">
        <v>105</v>
      </c>
      <c r="B133" s="29" t="s">
        <v>94</v>
      </c>
      <c r="C133" s="29" t="s">
        <v>94</v>
      </c>
      <c r="D133" s="29" t="s">
        <v>95</v>
      </c>
      <c r="E133" s="29" t="s">
        <v>100</v>
      </c>
      <c r="F133" s="29" t="s">
        <v>94</v>
      </c>
      <c r="G133" s="29" t="s">
        <v>131</v>
      </c>
    </row>
    <row r="134" spans="1:11" x14ac:dyDescent="0.15">
      <c r="A134" s="148"/>
      <c r="B134" s="80" t="s">
        <v>27</v>
      </c>
      <c r="C134" s="81" t="s">
        <v>28</v>
      </c>
      <c r="D134" s="81" t="s">
        <v>29</v>
      </c>
      <c r="E134" s="81" t="s">
        <v>30</v>
      </c>
      <c r="F134" s="81" t="s">
        <v>31</v>
      </c>
      <c r="G134" s="82" t="s">
        <v>32</v>
      </c>
      <c r="H134" s="30"/>
      <c r="I134" s="30"/>
      <c r="K134" s="31"/>
    </row>
    <row r="135" spans="1:11" ht="14" thickBot="1" x14ac:dyDescent="0.2">
      <c r="B135" s="83" t="s">
        <v>69</v>
      </c>
      <c r="C135" s="84" t="s">
        <v>74</v>
      </c>
      <c r="D135" s="84" t="s">
        <v>69</v>
      </c>
      <c r="E135" s="84" t="s">
        <v>74</v>
      </c>
      <c r="F135" s="84" t="s">
        <v>69</v>
      </c>
      <c r="G135" s="85" t="s">
        <v>69</v>
      </c>
      <c r="H135" s="29"/>
      <c r="I135" s="29"/>
      <c r="K135" s="31"/>
    </row>
    <row r="136" spans="1:11" x14ac:dyDescent="0.15">
      <c r="A136" s="17" t="s">
        <v>81</v>
      </c>
      <c r="B136" s="79">
        <v>7</v>
      </c>
      <c r="C136" s="79">
        <v>5</v>
      </c>
      <c r="D136" s="79">
        <v>7</v>
      </c>
      <c r="E136" s="79">
        <v>4</v>
      </c>
      <c r="F136" s="79">
        <v>8</v>
      </c>
      <c r="G136" s="79">
        <v>9</v>
      </c>
      <c r="H136" s="32"/>
      <c r="I136" s="32"/>
      <c r="K136" s="33">
        <f>AVERAGE(B136:G136)</f>
        <v>6.666666666666667</v>
      </c>
    </row>
    <row r="137" spans="1:11" x14ac:dyDescent="0.15">
      <c r="A137" s="17" t="s">
        <v>18</v>
      </c>
      <c r="B137" s="32">
        <v>0</v>
      </c>
      <c r="C137" s="32">
        <v>0</v>
      </c>
      <c r="D137" s="32">
        <v>5</v>
      </c>
      <c r="E137" s="32">
        <v>7</v>
      </c>
      <c r="F137" s="32">
        <v>3</v>
      </c>
      <c r="G137" s="32">
        <v>5</v>
      </c>
      <c r="H137" s="32"/>
      <c r="I137" s="32"/>
      <c r="K137" s="33">
        <f>AVERAGE(B137:G137)</f>
        <v>3.3333333333333335</v>
      </c>
    </row>
    <row r="138" spans="1:11" x14ac:dyDescent="0.15">
      <c r="A138" s="17" t="s">
        <v>37</v>
      </c>
      <c r="B138" s="32">
        <v>4</v>
      </c>
      <c r="C138" s="32">
        <v>4</v>
      </c>
      <c r="D138" s="32">
        <v>3</v>
      </c>
      <c r="E138" s="32">
        <v>2</v>
      </c>
      <c r="F138" s="32">
        <v>2</v>
      </c>
      <c r="G138" s="32">
        <v>3</v>
      </c>
      <c r="H138" s="32"/>
      <c r="I138" s="32"/>
      <c r="K138" s="33">
        <f>AVERAGE(B138:G138)</f>
        <v>3</v>
      </c>
    </row>
    <row r="139" spans="1:11" x14ac:dyDescent="0.15">
      <c r="A139" s="17" t="s">
        <v>62</v>
      </c>
      <c r="B139" s="32">
        <v>3</v>
      </c>
      <c r="C139" s="32">
        <v>2</v>
      </c>
      <c r="D139" s="32">
        <v>3</v>
      </c>
      <c r="E139" s="32">
        <v>0</v>
      </c>
      <c r="F139" s="32">
        <v>3</v>
      </c>
      <c r="G139" s="32">
        <v>2</v>
      </c>
      <c r="H139" s="32"/>
      <c r="I139" s="32"/>
      <c r="K139" s="33">
        <f>AVERAGE(B139:G139)</f>
        <v>2.1666666666666665</v>
      </c>
    </row>
    <row r="140" spans="1:11" x14ac:dyDescent="0.15">
      <c r="A140" s="17" t="s">
        <v>57</v>
      </c>
      <c r="B140" s="32">
        <v>2</v>
      </c>
      <c r="C140" s="32">
        <v>4</v>
      </c>
      <c r="D140" s="32">
        <v>3</v>
      </c>
      <c r="E140" s="32">
        <v>3</v>
      </c>
      <c r="F140" s="32">
        <v>0</v>
      </c>
      <c r="G140" s="32">
        <v>0</v>
      </c>
      <c r="H140" s="32"/>
      <c r="I140" s="32"/>
      <c r="K140" s="33">
        <f>AVERAGE(B140:G140)</f>
        <v>2</v>
      </c>
    </row>
    <row r="141" spans="1:11" x14ac:dyDescent="0.15">
      <c r="B141" s="29"/>
      <c r="C141" s="29"/>
      <c r="D141" s="29"/>
      <c r="E141" s="29"/>
      <c r="F141" s="29"/>
      <c r="G141" s="29"/>
      <c r="H141" s="29"/>
      <c r="I141" s="29"/>
      <c r="K141" s="31"/>
    </row>
    <row r="142" spans="1:11" x14ac:dyDescent="0.15">
      <c r="A142" s="34" t="s">
        <v>41</v>
      </c>
      <c r="B142" s="35">
        <f t="shared" ref="B142:G142" si="10">SUM(B136:B140)</f>
        <v>16</v>
      </c>
      <c r="C142" s="35">
        <f t="shared" si="10"/>
        <v>15</v>
      </c>
      <c r="D142" s="35">
        <f t="shared" si="10"/>
        <v>21</v>
      </c>
      <c r="E142" s="35">
        <f t="shared" si="10"/>
        <v>16</v>
      </c>
      <c r="F142" s="35">
        <f t="shared" si="10"/>
        <v>16</v>
      </c>
      <c r="G142" s="35">
        <f t="shared" si="10"/>
        <v>19</v>
      </c>
      <c r="H142" s="35"/>
      <c r="I142" s="35"/>
      <c r="K142" s="33">
        <f>AVERAGE(B142:G142)</f>
        <v>17.166666666666668</v>
      </c>
    </row>
    <row r="146" spans="1:11" x14ac:dyDescent="0.15">
      <c r="B146" s="29"/>
      <c r="C146" s="29" t="s">
        <v>158</v>
      </c>
      <c r="D146" s="29" t="s">
        <v>168</v>
      </c>
      <c r="E146" s="29" t="s">
        <v>176</v>
      </c>
      <c r="F146" s="29"/>
      <c r="G146" s="29"/>
      <c r="H146" s="29"/>
      <c r="I146" s="29"/>
    </row>
    <row r="147" spans="1:11" ht="14" thickBot="1" x14ac:dyDescent="0.2">
      <c r="A147" s="147" t="s">
        <v>133</v>
      </c>
      <c r="B147" s="29" t="s">
        <v>100</v>
      </c>
      <c r="C147" s="29" t="s">
        <v>159</v>
      </c>
      <c r="D147" s="29" t="s">
        <v>100</v>
      </c>
      <c r="E147" s="29" t="s">
        <v>159</v>
      </c>
      <c r="F147" s="29"/>
      <c r="G147" s="29"/>
    </row>
    <row r="148" spans="1:11" x14ac:dyDescent="0.15">
      <c r="A148" s="148"/>
      <c r="B148" s="80" t="s">
        <v>27</v>
      </c>
      <c r="C148" s="81" t="s">
        <v>28</v>
      </c>
      <c r="D148" s="81" t="s">
        <v>29</v>
      </c>
      <c r="E148" s="81" t="s">
        <v>30</v>
      </c>
      <c r="F148" s="81" t="s">
        <v>31</v>
      </c>
      <c r="G148" s="82" t="s">
        <v>32</v>
      </c>
      <c r="H148" s="30"/>
      <c r="I148" s="30"/>
      <c r="K148" s="31"/>
    </row>
    <row r="149" spans="1:11" ht="14" thickBot="1" x14ac:dyDescent="0.2">
      <c r="B149" s="83" t="s">
        <v>69</v>
      </c>
      <c r="C149" s="84" t="s">
        <v>74</v>
      </c>
      <c r="D149" s="84" t="s">
        <v>69</v>
      </c>
      <c r="E149" s="84" t="s">
        <v>74</v>
      </c>
      <c r="F149" s="84" t="s">
        <v>69</v>
      </c>
      <c r="G149" s="85" t="s">
        <v>69</v>
      </c>
      <c r="H149" s="29"/>
      <c r="I149" s="29"/>
      <c r="K149" s="31"/>
    </row>
    <row r="150" spans="1:11" x14ac:dyDescent="0.15">
      <c r="A150" s="17" t="s">
        <v>81</v>
      </c>
      <c r="B150" s="32">
        <v>14</v>
      </c>
      <c r="C150" s="32">
        <v>14</v>
      </c>
      <c r="D150" s="32">
        <v>14</v>
      </c>
      <c r="E150" s="32">
        <v>13</v>
      </c>
      <c r="F150" s="32"/>
      <c r="G150" s="32"/>
      <c r="H150" s="32"/>
      <c r="I150" s="32"/>
      <c r="K150" s="33">
        <f t="shared" ref="K150:K155" si="11">AVERAGE(B150:G150)</f>
        <v>13.75</v>
      </c>
    </row>
    <row r="151" spans="1:11" x14ac:dyDescent="0.15">
      <c r="A151" s="17" t="s">
        <v>57</v>
      </c>
      <c r="B151" s="32">
        <v>4</v>
      </c>
      <c r="C151" s="32">
        <v>7</v>
      </c>
      <c r="D151" s="32">
        <v>4</v>
      </c>
      <c r="E151" s="32">
        <v>6</v>
      </c>
      <c r="F151" s="32"/>
      <c r="G151" s="32"/>
      <c r="H151" s="32"/>
      <c r="I151" s="32"/>
      <c r="K151" s="33">
        <f t="shared" si="11"/>
        <v>5.25</v>
      </c>
    </row>
    <row r="152" spans="1:11" x14ac:dyDescent="0.15">
      <c r="A152" s="17" t="s">
        <v>37</v>
      </c>
      <c r="B152" s="32">
        <v>3</v>
      </c>
      <c r="C152" s="32">
        <v>7</v>
      </c>
      <c r="D152" s="32">
        <v>5</v>
      </c>
      <c r="E152" s="32">
        <v>9</v>
      </c>
      <c r="F152" s="32"/>
      <c r="G152" s="32"/>
      <c r="H152" s="32"/>
      <c r="I152" s="32"/>
      <c r="K152" s="33">
        <f t="shared" si="11"/>
        <v>6</v>
      </c>
    </row>
    <row r="153" spans="1:11" x14ac:dyDescent="0.15">
      <c r="A153" s="17" t="s">
        <v>18</v>
      </c>
      <c r="B153" s="79">
        <v>0</v>
      </c>
      <c r="C153" s="79">
        <v>3</v>
      </c>
      <c r="D153" s="79">
        <v>3</v>
      </c>
      <c r="E153" s="79">
        <v>2</v>
      </c>
      <c r="F153" s="79"/>
      <c r="G153" s="79"/>
      <c r="H153" s="32"/>
      <c r="I153" s="32"/>
      <c r="K153" s="33">
        <f t="shared" si="11"/>
        <v>2</v>
      </c>
    </row>
    <row r="154" spans="1:11" x14ac:dyDescent="0.15">
      <c r="A154" s="17" t="s">
        <v>39</v>
      </c>
      <c r="B154" s="32">
        <v>0</v>
      </c>
      <c r="C154" s="32">
        <v>1</v>
      </c>
      <c r="D154" s="32">
        <v>0</v>
      </c>
      <c r="E154" s="32">
        <v>1</v>
      </c>
      <c r="F154" s="32"/>
      <c r="G154" s="32"/>
      <c r="H154" s="32"/>
      <c r="I154" s="32"/>
      <c r="K154" s="33">
        <f t="shared" si="11"/>
        <v>0.5</v>
      </c>
    </row>
    <row r="155" spans="1:11" x14ac:dyDescent="0.15">
      <c r="A155" s="17" t="s">
        <v>62</v>
      </c>
      <c r="B155" s="32">
        <v>0</v>
      </c>
      <c r="C155" s="32">
        <v>0</v>
      </c>
      <c r="D155" s="32">
        <v>0</v>
      </c>
      <c r="E155" s="32">
        <v>0</v>
      </c>
      <c r="F155" s="32"/>
      <c r="G155" s="32"/>
      <c r="H155" s="32"/>
      <c r="I155" s="32"/>
      <c r="K155" s="33">
        <f t="shared" si="11"/>
        <v>0</v>
      </c>
    </row>
    <row r="156" spans="1:11" x14ac:dyDescent="0.15">
      <c r="B156" s="29"/>
      <c r="C156" s="29"/>
      <c r="D156" s="29"/>
      <c r="E156" s="29"/>
      <c r="F156" s="29"/>
      <c r="G156" s="29"/>
      <c r="H156" s="29"/>
      <c r="I156" s="29"/>
      <c r="K156" s="31"/>
    </row>
    <row r="157" spans="1:11" x14ac:dyDescent="0.15">
      <c r="A157" s="34" t="s">
        <v>41</v>
      </c>
      <c r="B157" s="35">
        <f>SUM(B150:B155)</f>
        <v>21</v>
      </c>
      <c r="C157" s="35">
        <f>SUM(C150:C155)</f>
        <v>32</v>
      </c>
      <c r="D157" s="35">
        <f>SUM(D150:D155)</f>
        <v>26</v>
      </c>
      <c r="E157" s="35">
        <f>SUM(E150:E155)</f>
        <v>31</v>
      </c>
      <c r="F157" s="35"/>
      <c r="G157" s="35"/>
      <c r="H157" s="35"/>
      <c r="I157" s="35"/>
      <c r="K157" s="33">
        <f>AVERAGE(B157:G157)</f>
        <v>27.5</v>
      </c>
    </row>
  </sheetData>
  <mergeCells count="11">
    <mergeCell ref="A62:A63"/>
    <mergeCell ref="A147:A148"/>
    <mergeCell ref="A1:A2"/>
    <mergeCell ref="A20:A21"/>
    <mergeCell ref="A35:A36"/>
    <mergeCell ref="A49:A50"/>
    <mergeCell ref="A133:A134"/>
    <mergeCell ref="A119:A120"/>
    <mergeCell ref="A105:A106"/>
    <mergeCell ref="A91:A92"/>
    <mergeCell ref="A77:A78"/>
  </mergeCells>
  <phoneticPr fontId="11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8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ml.žáci</vt:lpstr>
      <vt:lpstr>ml.žákyně</vt:lpstr>
      <vt:lpstr>st.žáci</vt:lpstr>
      <vt:lpstr>st.žákyně</vt:lpstr>
      <vt:lpstr>dorostenci</vt:lpstr>
      <vt:lpstr>open</vt:lpstr>
      <vt:lpstr>účast na okrBTM</vt:lpstr>
    </vt:vector>
  </TitlesOfParts>
  <Company>ZS Vsetin Sychrov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Zahradníček</dc:creator>
  <cp:lastModifiedBy>Uživatel Microsoft Office</cp:lastModifiedBy>
  <cp:lastPrinted>2020-01-16T11:51:56Z</cp:lastPrinted>
  <dcterms:created xsi:type="dcterms:W3CDTF">2000-10-01T11:07:29Z</dcterms:created>
  <dcterms:modified xsi:type="dcterms:W3CDTF">2020-01-16T11:54:44Z</dcterms:modified>
</cp:coreProperties>
</file>